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65296" windowWidth="13935" windowHeight="8715" activeTab="2"/>
  </bookViews>
  <sheets>
    <sheet name="Opereciones" sheetId="1" r:id="rId1"/>
    <sheet name="Conservación y uso sostenible " sheetId="2" r:id="rId2"/>
    <sheet name="Presupuesto " sheetId="3" r:id="rId3"/>
    <sheet name="Presupuesto Ideal " sheetId="4" r:id="rId4"/>
  </sheets>
  <definedNames>
    <definedName name="_xlnm._FilterDatabase" localSheetId="2" hidden="1">'Presupuesto '!$B$6:$E$67</definedName>
    <definedName name="_xlnm.Print_Area" localSheetId="1">'Conservación y uso sostenible '!$A$1:$V$13</definedName>
    <definedName name="_xlnm.Print_Area" localSheetId="0">'Opereciones'!$A$1:$V$23</definedName>
    <definedName name="_xlnm.Print_Area" localSheetId="2">'Presupuesto '!$A$1:$E$67</definedName>
    <definedName name="_xlnm.Print_Titles" localSheetId="1">'Conservación y uso sostenible '!$1:$3</definedName>
    <definedName name="_xlnm.Print_Titles" localSheetId="0">'Opereciones'!$1:$3</definedName>
  </definedNames>
  <calcPr fullCalcOnLoad="1"/>
</workbook>
</file>

<file path=xl/sharedStrings.xml><?xml version="1.0" encoding="utf-8"?>
<sst xmlns="http://schemas.openxmlformats.org/spreadsheetml/2006/main" count="375" uniqueCount="141">
  <si>
    <t>Actividades</t>
  </si>
  <si>
    <t>E</t>
  </si>
  <si>
    <t>F</t>
  </si>
  <si>
    <t>M</t>
  </si>
  <si>
    <t>A</t>
  </si>
  <si>
    <t>J</t>
  </si>
  <si>
    <t>S</t>
  </si>
  <si>
    <t>O</t>
  </si>
  <si>
    <t>N</t>
  </si>
  <si>
    <t>D</t>
  </si>
  <si>
    <t>Responsable</t>
  </si>
  <si>
    <t>Verificadores</t>
  </si>
  <si>
    <t>Financiamiento</t>
  </si>
  <si>
    <t>TOTAL</t>
  </si>
  <si>
    <t>x</t>
  </si>
  <si>
    <t>No.</t>
  </si>
  <si>
    <t>CONSEJO NACIONAL DE AREA PROTEGIDAS -CONAP-</t>
  </si>
  <si>
    <t>Ubicación Geografica</t>
  </si>
  <si>
    <t>Meses</t>
  </si>
  <si>
    <t>Monto</t>
  </si>
  <si>
    <t>Ubicación Geográfica</t>
  </si>
  <si>
    <t>Código</t>
  </si>
  <si>
    <t>Convocatorias, registro de participantes, fotografías, informe e implementación</t>
  </si>
  <si>
    <t>Convocatorias, Listados de participantes, fotografías, informes</t>
  </si>
  <si>
    <t>Plan de educación ambiental no formal, listados de participación en talleres de capacitación,   participantes, informes mensuales, trimestrales y anuales.</t>
  </si>
  <si>
    <t>Guardarecursos</t>
  </si>
  <si>
    <t>Informe Evaluación</t>
  </si>
  <si>
    <t>CONAP</t>
  </si>
  <si>
    <t>Combustible</t>
  </si>
  <si>
    <t>Planes de manejo con fines de protección.</t>
  </si>
  <si>
    <t>Documento de POA</t>
  </si>
  <si>
    <t>Informes mensuales de patrullajes.</t>
  </si>
  <si>
    <t>Informe de delitos ambientales</t>
  </si>
  <si>
    <t>Técnico en Vida Silvestre, Técnico Forestal, Asesor Legal y Guardarecursos</t>
  </si>
  <si>
    <t>Informe anual</t>
  </si>
  <si>
    <t>Informes técnicos</t>
  </si>
  <si>
    <t>Papel Bond T/Carta (Resma)</t>
  </si>
  <si>
    <t>Papel Bond  T/Oficio(Resma)</t>
  </si>
  <si>
    <t>Folder T/Carta (Docena)</t>
  </si>
  <si>
    <t>Folder T/Oficio (Docena)</t>
  </si>
  <si>
    <t>Tinta para impresora</t>
  </si>
  <si>
    <t>Caja de lapiceros</t>
  </si>
  <si>
    <t>Caja de Lapiz</t>
  </si>
  <si>
    <t>Caja de marcadores</t>
  </si>
  <si>
    <t>Plan de contingencia para la prevención y control de incendios forestales.</t>
  </si>
  <si>
    <t>Casas de campaña</t>
  </si>
  <si>
    <t>Sobres manila grandes</t>
  </si>
  <si>
    <t>Sobres manila pequeños</t>
  </si>
  <si>
    <t xml:space="preserve">Sobres manilas oficio </t>
  </si>
  <si>
    <t>Sobres manilas tamaño carta</t>
  </si>
  <si>
    <t>Agua Pura</t>
  </si>
  <si>
    <t>Bote de café grande</t>
  </si>
  <si>
    <t>Galletas</t>
  </si>
  <si>
    <t>Azucar</t>
  </si>
  <si>
    <t>Sleeping</t>
  </si>
  <si>
    <t>X</t>
  </si>
  <si>
    <t>Equiipo Técnico y Guardarecursos</t>
  </si>
  <si>
    <t>Reproducción de material educativo</t>
  </si>
  <si>
    <t>Listados de participación en talleres de capacitación, listado de escuelas participantes, informes mensuales, trimestrales y anuales.</t>
  </si>
  <si>
    <t>Elaborar el Plan Operativo Anual de acuerdo a las directrices  y los lineamientos aprobados por el CONAP.</t>
  </si>
  <si>
    <t>OTRAS</t>
  </si>
  <si>
    <t>Total Q.</t>
  </si>
  <si>
    <t xml:space="preserve">Total Q. </t>
  </si>
  <si>
    <t>Detalle Presupuestario por Grupo de Gasto</t>
  </si>
  <si>
    <t>Grupo</t>
  </si>
  <si>
    <t>Servicios de capacitación</t>
  </si>
  <si>
    <t>Reproducción de material.</t>
  </si>
  <si>
    <t>Director Regional (30% salario)</t>
  </si>
  <si>
    <t>Asesor SIGAP (30% salario)</t>
  </si>
  <si>
    <t>Asesor Forestal (30% salario)</t>
  </si>
  <si>
    <t>Asesor Vida Silvestre (30% salario)</t>
  </si>
  <si>
    <t>Asesor Legal (30% salario)</t>
  </si>
  <si>
    <t>Asistente Administrativo (10% salario)</t>
  </si>
  <si>
    <t>011</t>
  </si>
  <si>
    <t>021</t>
  </si>
  <si>
    <t>029</t>
  </si>
  <si>
    <t>Materiales y Suministros (2)</t>
  </si>
  <si>
    <t>Servicios No Personales (1)</t>
  </si>
  <si>
    <t>Sub-Programa Educación Ambiental</t>
  </si>
  <si>
    <t>Utiles de oficina</t>
  </si>
  <si>
    <t>Útiles de oficina</t>
  </si>
  <si>
    <t>Programa/Rubros</t>
  </si>
  <si>
    <t>Técnico SIPECIF, Guardarecursos</t>
  </si>
  <si>
    <t>Técnico SIPECIF</t>
  </si>
  <si>
    <t>2.1.3 Realizar inspecciones de  campo para la aprobación de proyectos</t>
  </si>
  <si>
    <r>
      <rPr>
        <b/>
        <sz val="10"/>
        <rFont val="Arial"/>
        <family val="2"/>
      </rPr>
      <t xml:space="preserve">2. Línea de acción: </t>
    </r>
    <r>
      <rPr>
        <sz val="10"/>
        <rFont val="Arial"/>
        <family val="2"/>
      </rPr>
      <t>Recuperar y mantener los ecosistemas de bosque del área protegida y la integridad de los procesos ecológicos y el paisaje del área</t>
    </r>
  </si>
  <si>
    <t>Servicios Personales (0)</t>
  </si>
  <si>
    <t>Asesor Técnico de Incendios Forestales</t>
  </si>
  <si>
    <t>Asesor Técnico Forestal</t>
  </si>
  <si>
    <t>Asesor Técnico en Vida Silvestre, Asesor Técnico Forestal, Guardarecursos</t>
  </si>
  <si>
    <t>Asesor Técnico SIGAP</t>
  </si>
  <si>
    <r>
      <rPr>
        <b/>
        <sz val="10"/>
        <rFont val="Arial"/>
        <family val="2"/>
      </rPr>
      <t>1.1.3 Sub programa:</t>
    </r>
    <r>
      <rPr>
        <sz val="10"/>
        <rFont val="Arial"/>
        <family val="2"/>
      </rPr>
      <t xml:space="preserve"> </t>
    </r>
    <r>
      <rPr>
        <u val="single"/>
        <sz val="10"/>
        <rFont val="Arial"/>
        <family val="2"/>
      </rPr>
      <t>Control y atención de emergencias.</t>
    </r>
  </si>
  <si>
    <r>
      <rPr>
        <b/>
        <sz val="10"/>
        <rFont val="Arial"/>
        <family val="2"/>
      </rPr>
      <t>6. Linea de acción:</t>
    </r>
    <r>
      <rPr>
        <sz val="10"/>
        <rFont val="Arial"/>
        <family val="2"/>
      </rPr>
      <t xml:space="preserve"> Pretender a través de la planificación, organización, dirección y control, la administración eficiente del área protegida, administrativos y medios de financiamiento destinados a la implementación física de las acciones de manejo</t>
    </r>
  </si>
  <si>
    <r>
      <t>1.1 Programa:</t>
    </r>
    <r>
      <rPr>
        <sz val="10"/>
        <rFont val="Arial"/>
        <family val="2"/>
      </rPr>
      <t xml:space="preserve"> Operaciones</t>
    </r>
  </si>
  <si>
    <r>
      <rPr>
        <b/>
        <sz val="10"/>
        <rFont val="Arial"/>
        <family val="2"/>
      </rPr>
      <t>1.1.1  Sub programa:</t>
    </r>
    <r>
      <rPr>
        <sz val="10"/>
        <rFont val="Arial"/>
        <family val="2"/>
      </rPr>
      <t xml:space="preserve"> Administración</t>
    </r>
  </si>
  <si>
    <r>
      <rPr>
        <b/>
        <sz val="10"/>
        <rFont val="Arial"/>
        <family val="2"/>
      </rPr>
      <t>2.1.1 Sub programa:</t>
    </r>
    <r>
      <rPr>
        <sz val="10"/>
        <rFont val="Arial"/>
        <family val="2"/>
      </rPr>
      <t xml:space="preserve"> Manejo y recuperación de ecosistemas forestales.</t>
    </r>
  </si>
  <si>
    <t>2.1.1 Coordinar y articular esfuerzos con el INAB para realizar al menos 2 talleres de capacitación dirigido a las comunidades para la implementación de planes de manejo.</t>
  </si>
  <si>
    <t>2.1.2 Revisar Planes de protección y manejo forestal  para el ingreso del Programa de Incentivos Forestales PINPEP dentro del área protegida.</t>
  </si>
  <si>
    <t xml:space="preserve">Codigo </t>
  </si>
  <si>
    <r>
      <rPr>
        <b/>
        <sz val="10"/>
        <rFont val="Arial"/>
        <family val="2"/>
      </rPr>
      <t>2.1Programa:</t>
    </r>
    <r>
      <rPr>
        <sz val="10"/>
        <rFont val="Arial"/>
        <family val="2"/>
      </rPr>
      <t xml:space="preserve"> Conservación y uso sostenible de la diversidad biológica</t>
    </r>
  </si>
  <si>
    <t xml:space="preserve">3.1.1 Elaborar e implementar un plan de educación dirigido a escolares. </t>
  </si>
  <si>
    <t>Programa Opereaciones</t>
  </si>
  <si>
    <t>Sub-Programa de Administración.</t>
  </si>
  <si>
    <t>Sub-Programa control y atención de emergencias</t>
  </si>
  <si>
    <t>Programa Conservación y uso sostenible</t>
  </si>
  <si>
    <t>1.3.2 Evaluar el porcentaje de cumplimiento cuatrimestral y anual del Plan Operativo 2017.</t>
  </si>
  <si>
    <t xml:space="preserve">Existe y se cumple una planificación para el control y vigilancia del área protegida. 
</t>
  </si>
  <si>
    <t>1.5.1 Realizar 60 patrullajes de
control y protección
dentro del área protegida.</t>
  </si>
  <si>
    <t>Informes técnicos.</t>
  </si>
  <si>
    <t>1.5.5 Atender denuncias y realizar Inspecciones de campo de delitos ambientales.</t>
  </si>
  <si>
    <t>1.3.1 Realizar un taller anual para realizar el Plan Operativo 2018.</t>
  </si>
  <si>
    <t xml:space="preserve">
Estrategia de fomento y seguimiento al
a los Incentivos Forestales a través de la promoción y acompañamiento.</t>
  </si>
  <si>
    <t>1.5.4  Realizar controles de permisos de credenciales de consumo forestal familiar, rozas agrícolas y instrumentos de evaluación ambiental.</t>
  </si>
  <si>
    <t>1.5.2 Realizar 4 Operativos de fechas especiales dentro del área protegida.</t>
  </si>
  <si>
    <t>1.5.3 Dos operativo de
control de tenencia ilegal de vida silvestre, en la zona de amortiguamiento del área protegida.</t>
  </si>
  <si>
    <t>Un plan de acción para involucrar a la comunidad local en actividades  ambientales que contribuyan a la conservación del área protegida.</t>
  </si>
  <si>
    <t>3.1.2 Elaborar e implementar un plan  educación ambiental Comunitario.</t>
  </si>
  <si>
    <t xml:space="preserve">PROGRAMA </t>
  </si>
  <si>
    <t>GRUPO</t>
  </si>
  <si>
    <t>total (Q)</t>
  </si>
  <si>
    <t>Sub Programa: Manejo y recuperación de ecosistemas forestales.</t>
  </si>
  <si>
    <t>|</t>
  </si>
  <si>
    <t>Servicios No Personales. (1)</t>
  </si>
  <si>
    <t>Renglon</t>
  </si>
  <si>
    <t>OTROS</t>
  </si>
  <si>
    <t>PRESUPUESTO 2,017</t>
  </si>
  <si>
    <t>CODIGO DE FUENTE DE FONDOS</t>
  </si>
  <si>
    <t>1.6.1 Realizar  talleres de capacitación sobre el tema de prevención de incendios dirigido a las comunidades del Área Protegida y Zona de Amortiguamiento.</t>
  </si>
  <si>
    <t>1.6.2 Elaboración de informe anual de temporada de incendios forestales y eventos atendidos</t>
  </si>
  <si>
    <t>Plan aprobado.</t>
  </si>
  <si>
    <t>PLAN OPERATIVO ANUAL 2018</t>
  </si>
  <si>
    <t>Resultado Esperado 2,018</t>
  </si>
  <si>
    <t>1.6.3 Desarrollar dos talleres con las comunidades e instituciones vinculadas al AP para la elaboración del plan de prevención del año 2,019.</t>
  </si>
  <si>
    <t>PRESUPUESTO IDEAL PARA EL AÑO 2018</t>
  </si>
  <si>
    <t>PRESUPUESTO Plan Operativo Anual 2018</t>
  </si>
  <si>
    <t>Total</t>
  </si>
  <si>
    <r>
      <rPr>
        <b/>
        <sz val="10"/>
        <rFont val="Arial"/>
        <family val="2"/>
      </rPr>
      <t>2.1.2 Sub programa:</t>
    </r>
    <r>
      <rPr>
        <sz val="10"/>
        <rFont val="Arial"/>
        <family val="2"/>
      </rPr>
      <t xml:space="preserve"> Educación Ambiental</t>
    </r>
  </si>
  <si>
    <t>NOMBRE DEL AREA PROTEGIDA: Zona de Veda Definitiva Volcán Cruz Quemada.</t>
  </si>
  <si>
    <t>ZVD Volcán Cruz Quemada</t>
  </si>
  <si>
    <t>Zona de Veda Definitiva Volcán Cruz Quemada.</t>
  </si>
  <si>
    <t>ZONA DE VEDA DEFINITIVA VOLCÁN CRUZ QUEMADA.</t>
  </si>
</sst>
</file>

<file path=xl/styles.xml><?xml version="1.0" encoding="utf-8"?>
<styleSheet xmlns="http://schemas.openxmlformats.org/spreadsheetml/2006/main">
  <numFmts count="27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&quot;Q&quot;#,##0"/>
    <numFmt numFmtId="177" formatCode="&quot;Q&quot;#,##0.00"/>
    <numFmt numFmtId="178" formatCode="_(* #,##0.000_);_(* \(#,##0.000\);_(* &quot;-&quot;??_);_(@_)"/>
    <numFmt numFmtId="179" formatCode="_(* #,##0.0000_);_(* \(#,##0.0000\);_(* &quot;-&quot;??_);_(@_)"/>
    <numFmt numFmtId="180" formatCode="_(* #,##0.0_);_(* \(#,##0.0\);_(* &quot;-&quot;??_);_(@_)"/>
    <numFmt numFmtId="181" formatCode="_(* #,##0_);_(* \(#,##0\);_(* &quot;-&quot;??_);_(@_)"/>
    <numFmt numFmtId="182" formatCode="_([$Q-100A]* #,##0.00_);_([$Q-100A]* \(#,##0.00\);_([$Q-100A]* &quot;-&quot;??_);_(@_)"/>
  </numFmts>
  <fonts count="47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b/>
      <sz val="12"/>
      <name val="Arial"/>
      <family val="2"/>
    </font>
    <font>
      <b/>
      <sz val="10"/>
      <color indexed="4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1"/>
      <color indexed="8"/>
      <name val="Helvetica Neue"/>
      <family val="0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11"/>
      </left>
      <right style="thin">
        <color indexed="11"/>
      </right>
      <top style="thin">
        <color indexed="11"/>
      </top>
      <bottom>
        <color indexed="63"/>
      </bottom>
    </border>
    <border>
      <left style="thin">
        <color indexed="11"/>
      </left>
      <right style="thin">
        <color indexed="11"/>
      </right>
      <top>
        <color indexed="63"/>
      </top>
      <bottom style="thin">
        <color indexed="11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9" fillId="0" borderId="0" applyNumberFormat="0" applyFill="0" applyBorder="0" applyProtection="0">
      <alignment vertical="top"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21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 vertical="justify"/>
    </xf>
    <xf numFmtId="0" fontId="0" fillId="0" borderId="0" xfId="0" applyFont="1" applyAlignment="1">
      <alignment vertical="justify"/>
    </xf>
    <xf numFmtId="0" fontId="0" fillId="0" borderId="0" xfId="0" applyFont="1" applyAlignment="1">
      <alignment/>
    </xf>
    <xf numFmtId="0" fontId="1" fillId="0" borderId="10" xfId="0" applyFont="1" applyBorder="1" applyAlignment="1">
      <alignment/>
    </xf>
    <xf numFmtId="0" fontId="0" fillId="0" borderId="0" xfId="0" applyAlignment="1">
      <alignment horizontal="center"/>
    </xf>
    <xf numFmtId="0" fontId="0" fillId="0" borderId="0" xfId="53">
      <alignment/>
      <protection/>
    </xf>
    <xf numFmtId="0" fontId="0" fillId="0" borderId="0" xfId="53" applyAlignment="1">
      <alignment vertical="center"/>
      <protection/>
    </xf>
    <xf numFmtId="0" fontId="0" fillId="0" borderId="0" xfId="53" applyFont="1" applyAlignment="1">
      <alignment horizontal="center" vertical="center"/>
      <protection/>
    </xf>
    <xf numFmtId="0" fontId="0" fillId="0" borderId="0" xfId="53" applyFont="1" applyAlignment="1">
      <alignment horizontal="left" vertical="center" wrapText="1"/>
      <protection/>
    </xf>
    <xf numFmtId="0" fontId="0" fillId="0" borderId="0" xfId="0" applyFont="1" applyAlignment="1">
      <alignment horizontal="center"/>
    </xf>
    <xf numFmtId="0" fontId="0" fillId="0" borderId="0" xfId="0" applyFont="1" applyAlignment="1">
      <alignment vertical="top"/>
    </xf>
    <xf numFmtId="0" fontId="0" fillId="0" borderId="10" xfId="53" applyFont="1" applyBorder="1" applyAlignment="1">
      <alignment vertical="center" wrapText="1"/>
      <protection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177" fontId="0" fillId="0" borderId="0" xfId="0" applyNumberFormat="1" applyAlignment="1">
      <alignment/>
    </xf>
    <xf numFmtId="177" fontId="0" fillId="0" borderId="0" xfId="0" applyNumberFormat="1" applyFont="1" applyAlignment="1">
      <alignment/>
    </xf>
    <xf numFmtId="49" fontId="1" fillId="0" borderId="10" xfId="0" applyNumberFormat="1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center" vertical="top"/>
    </xf>
    <xf numFmtId="177" fontId="1" fillId="0" borderId="10" xfId="0" applyNumberFormat="1" applyFont="1" applyFill="1" applyBorder="1" applyAlignment="1">
      <alignment horizontal="center" vertical="top"/>
    </xf>
    <xf numFmtId="49" fontId="1" fillId="0" borderId="10" xfId="53" applyNumberFormat="1" applyFont="1" applyFill="1" applyBorder="1" applyAlignment="1">
      <alignment horizontal="center" vertical="center" wrapText="1"/>
      <protection/>
    </xf>
    <xf numFmtId="0" fontId="1" fillId="0" borderId="10" xfId="53" applyFont="1" applyFill="1" applyBorder="1" applyAlignment="1">
      <alignment horizontal="center" vertical="top"/>
      <protection/>
    </xf>
    <xf numFmtId="44" fontId="0" fillId="0" borderId="0" xfId="50" applyFont="1" applyAlignment="1">
      <alignment vertical="center" wrapText="1"/>
    </xf>
    <xf numFmtId="44" fontId="1" fillId="0" borderId="10" xfId="50" applyFont="1" applyFill="1" applyBorder="1" applyAlignment="1">
      <alignment horizontal="center" vertical="center" wrapText="1"/>
    </xf>
    <xf numFmtId="43" fontId="0" fillId="0" borderId="0" xfId="48" applyFont="1" applyAlignment="1">
      <alignment wrapText="1"/>
    </xf>
    <xf numFmtId="0" fontId="0" fillId="0" borderId="10" xfId="0" applyFont="1" applyBorder="1" applyAlignment="1">
      <alignment vertical="top" wrapText="1"/>
    </xf>
    <xf numFmtId="0" fontId="0" fillId="0" borderId="10" xfId="0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0" xfId="53" applyFont="1" applyAlignment="1">
      <alignment/>
      <protection/>
    </xf>
    <xf numFmtId="49" fontId="0" fillId="0" borderId="11" xfId="0" applyNumberFormat="1" applyFont="1" applyBorder="1" applyAlignment="1">
      <alignment horizontal="center" wrapText="1"/>
    </xf>
    <xf numFmtId="0" fontId="0" fillId="0" borderId="0" xfId="0" applyFill="1" applyAlignment="1">
      <alignment/>
    </xf>
    <xf numFmtId="0" fontId="0" fillId="0" borderId="11" xfId="0" applyBorder="1" applyAlignment="1">
      <alignment horizontal="center"/>
    </xf>
    <xf numFmtId="0" fontId="1" fillId="33" borderId="10" xfId="0" applyFont="1" applyFill="1" applyBorder="1" applyAlignment="1">
      <alignment horizontal="center" wrapText="1"/>
    </xf>
    <xf numFmtId="182" fontId="0" fillId="34" borderId="0" xfId="48" applyNumberFormat="1" applyFont="1" applyFill="1" applyAlignment="1">
      <alignment vertical="center" wrapText="1"/>
    </xf>
    <xf numFmtId="182" fontId="1" fillId="34" borderId="12" xfId="48" applyNumberFormat="1" applyFont="1" applyFill="1" applyBorder="1" applyAlignment="1">
      <alignment horizontal="center" vertical="center" wrapText="1"/>
    </xf>
    <xf numFmtId="182" fontId="1" fillId="34" borderId="13" xfId="48" applyNumberFormat="1" applyFont="1" applyFill="1" applyBorder="1" applyAlignment="1">
      <alignment horizontal="center" vertical="center" wrapText="1"/>
    </xf>
    <xf numFmtId="182" fontId="0" fillId="34" borderId="14" xfId="48" applyNumberFormat="1" applyFont="1" applyFill="1" applyBorder="1" applyAlignment="1">
      <alignment vertical="center" wrapText="1"/>
    </xf>
    <xf numFmtId="0" fontId="7" fillId="0" borderId="11" xfId="53" applyFont="1" applyBorder="1" applyAlignment="1">
      <alignment horizontal="center"/>
      <protection/>
    </xf>
    <xf numFmtId="0" fontId="1" fillId="33" borderId="11" xfId="0" applyFont="1" applyFill="1" applyBorder="1" applyAlignment="1">
      <alignment wrapText="1"/>
    </xf>
    <xf numFmtId="44" fontId="0" fillId="34" borderId="0" xfId="50" applyFont="1" applyFill="1" applyAlignment="1">
      <alignment horizontal="right" wrapText="1"/>
    </xf>
    <xf numFmtId="44" fontId="1" fillId="34" borderId="15" xfId="50" applyFont="1" applyFill="1" applyBorder="1" applyAlignment="1">
      <alignment horizontal="center" wrapText="1"/>
    </xf>
    <xf numFmtId="44" fontId="1" fillId="34" borderId="16" xfId="50" applyFont="1" applyFill="1" applyBorder="1" applyAlignment="1">
      <alignment horizontal="center" wrapText="1"/>
    </xf>
    <xf numFmtId="44" fontId="0" fillId="34" borderId="10" xfId="50" applyFont="1" applyFill="1" applyBorder="1" applyAlignment="1">
      <alignment horizontal="right" wrapText="1"/>
    </xf>
    <xf numFmtId="44" fontId="0" fillId="34" borderId="10" xfId="50" applyFont="1" applyFill="1" applyBorder="1" applyAlignment="1">
      <alignment horizontal="right" wrapText="1"/>
    </xf>
    <xf numFmtId="44" fontId="0" fillId="34" borderId="10" xfId="50" applyFont="1" applyFill="1" applyBorder="1" applyAlignment="1">
      <alignment horizontal="right" vertical="top" wrapText="1"/>
    </xf>
    <xf numFmtId="177" fontId="0" fillId="34" borderId="10" xfId="0" applyNumberFormat="1" applyFill="1" applyBorder="1" applyAlignment="1">
      <alignment horizontal="right"/>
    </xf>
    <xf numFmtId="44" fontId="0" fillId="34" borderId="0" xfId="50" applyFont="1" applyFill="1" applyBorder="1" applyAlignment="1">
      <alignment horizontal="right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53" applyFont="1" applyBorder="1" applyAlignment="1">
      <alignment horizontal="left" vertical="center" wrapText="1"/>
      <protection/>
    </xf>
    <xf numFmtId="0" fontId="0" fillId="0" borderId="10" xfId="53" applyFont="1" applyBorder="1" applyAlignment="1">
      <alignment horizontal="center" vertical="center"/>
      <protection/>
    </xf>
    <xf numFmtId="49" fontId="0" fillId="0" borderId="10" xfId="53" applyNumberFormat="1" applyFont="1" applyFill="1" applyBorder="1" applyAlignment="1">
      <alignment horizontal="left" vertical="center" wrapText="1"/>
      <protection/>
    </xf>
    <xf numFmtId="0" fontId="0" fillId="34" borderId="0" xfId="53" applyFont="1" applyFill="1" applyBorder="1" applyAlignment="1">
      <alignment horizontal="center" vertical="center" wrapText="1"/>
      <protection/>
    </xf>
    <xf numFmtId="0" fontId="0" fillId="34" borderId="0" xfId="53" applyFont="1" applyFill="1" applyBorder="1" applyAlignment="1">
      <alignment vertical="center" wrapText="1"/>
      <protection/>
    </xf>
    <xf numFmtId="0" fontId="0" fillId="34" borderId="0" xfId="0" applyFont="1" applyFill="1" applyBorder="1" applyAlignment="1">
      <alignment horizontal="left" vertical="center" wrapText="1"/>
    </xf>
    <xf numFmtId="49" fontId="0" fillId="34" borderId="0" xfId="53" applyNumberFormat="1" applyFont="1" applyFill="1" applyBorder="1" applyAlignment="1">
      <alignment horizontal="left" vertical="center" wrapText="1"/>
      <protection/>
    </xf>
    <xf numFmtId="0" fontId="0" fillId="34" borderId="0" xfId="53" applyFont="1" applyFill="1" applyBorder="1" applyAlignment="1">
      <alignment horizontal="left" vertical="center" wrapText="1"/>
      <protection/>
    </xf>
    <xf numFmtId="44" fontId="0" fillId="34" borderId="0" xfId="50" applyFont="1" applyFill="1" applyBorder="1" applyAlignment="1">
      <alignment horizontal="center" vertical="center" wrapText="1"/>
    </xf>
    <xf numFmtId="0" fontId="0" fillId="34" borderId="0" xfId="53" applyFill="1">
      <alignment/>
      <protection/>
    </xf>
    <xf numFmtId="0" fontId="0" fillId="0" borderId="0" xfId="53" applyFont="1">
      <alignment/>
      <protection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177" fontId="0" fillId="0" borderId="0" xfId="0" applyNumberFormat="1" applyFont="1" applyAlignment="1">
      <alignment/>
    </xf>
    <xf numFmtId="49" fontId="0" fillId="0" borderId="10" xfId="0" applyNumberFormat="1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" fillId="0" borderId="0" xfId="53" applyFont="1" applyAlignment="1">
      <alignment/>
      <protection/>
    </xf>
    <xf numFmtId="0" fontId="0" fillId="0" borderId="0" xfId="53" applyFont="1" applyAlignment="1">
      <alignment vertical="center"/>
      <protection/>
    </xf>
    <xf numFmtId="0" fontId="0" fillId="0" borderId="0" xfId="53" applyFont="1" applyAlignment="1">
      <alignment horizontal="center" vertical="center"/>
      <protection/>
    </xf>
    <xf numFmtId="0" fontId="0" fillId="0" borderId="0" xfId="53" applyFont="1" applyAlignment="1">
      <alignment horizontal="left" vertical="center" wrapText="1"/>
      <protection/>
    </xf>
    <xf numFmtId="44" fontId="0" fillId="0" borderId="0" xfId="50" applyFont="1" applyAlignment="1">
      <alignment vertical="center" wrapText="1"/>
    </xf>
    <xf numFmtId="0" fontId="0" fillId="34" borderId="10" xfId="53" applyFont="1" applyFill="1" applyBorder="1" applyAlignment="1">
      <alignment vertical="center" wrapText="1"/>
      <protection/>
    </xf>
    <xf numFmtId="0" fontId="0" fillId="0" borderId="0" xfId="0" applyFont="1" applyAlignment="1">
      <alignment horizontal="left" vertical="justify"/>
    </xf>
    <xf numFmtId="0" fontId="0" fillId="0" borderId="0" xfId="0" applyFont="1" applyAlignment="1">
      <alignment vertical="justify"/>
    </xf>
    <xf numFmtId="44" fontId="0" fillId="0" borderId="0" xfId="50" applyFont="1" applyAlignment="1">
      <alignment vertical="center"/>
    </xf>
    <xf numFmtId="0" fontId="0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left" vertical="center" wrapText="1"/>
    </xf>
    <xf numFmtId="0" fontId="0" fillId="35" borderId="11" xfId="0" applyFill="1" applyBorder="1" applyAlignment="1">
      <alignment horizontal="center"/>
    </xf>
    <xf numFmtId="0" fontId="1" fillId="35" borderId="10" xfId="0" applyFont="1" applyFill="1" applyBorder="1" applyAlignment="1">
      <alignment horizontal="center" wrapText="1"/>
    </xf>
    <xf numFmtId="182" fontId="1" fillId="35" borderId="14" xfId="48" applyNumberFormat="1" applyFont="1" applyFill="1" applyBorder="1" applyAlignment="1">
      <alignment vertical="center" wrapText="1"/>
    </xf>
    <xf numFmtId="177" fontId="1" fillId="33" borderId="10" xfId="50" applyNumberFormat="1" applyFont="1" applyFill="1" applyBorder="1" applyAlignment="1">
      <alignment horizontal="right" wrapText="1"/>
    </xf>
    <xf numFmtId="0" fontId="1" fillId="35" borderId="11" xfId="0" applyFont="1" applyFill="1" applyBorder="1" applyAlignment="1">
      <alignment wrapText="1"/>
    </xf>
    <xf numFmtId="177" fontId="1" fillId="35" borderId="10" xfId="50" applyNumberFormat="1" applyFont="1" applyFill="1" applyBorder="1" applyAlignment="1">
      <alignment horizontal="right" wrapText="1"/>
    </xf>
    <xf numFmtId="44" fontId="1" fillId="35" borderId="10" xfId="50" applyFont="1" applyFill="1" applyBorder="1" applyAlignment="1">
      <alignment horizontal="right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44" fontId="0" fillId="0" borderId="0" xfId="5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77" fontId="1" fillId="0" borderId="10" xfId="0" applyNumberFormat="1" applyFont="1" applyFill="1" applyBorder="1" applyAlignment="1">
      <alignment horizontal="center" vertical="center"/>
    </xf>
    <xf numFmtId="0" fontId="10" fillId="0" borderId="0" xfId="54" applyNumberFormat="1" applyFont="1" applyAlignment="1">
      <alignment/>
    </xf>
    <xf numFmtId="0" fontId="9" fillId="0" borderId="0" xfId="54" applyAlignment="1">
      <alignment/>
    </xf>
    <xf numFmtId="0" fontId="0" fillId="0" borderId="17" xfId="54" applyNumberFormat="1" applyFont="1" applyFill="1" applyBorder="1" applyAlignment="1">
      <alignment/>
    </xf>
    <xf numFmtId="3" fontId="0" fillId="0" borderId="17" xfId="54" applyNumberFormat="1" applyFont="1" applyFill="1" applyBorder="1" applyAlignment="1">
      <alignment/>
    </xf>
    <xf numFmtId="0" fontId="0" fillId="0" borderId="18" xfId="54" applyNumberFormat="1" applyFont="1" applyFill="1" applyBorder="1" applyAlignment="1">
      <alignment/>
    </xf>
    <xf numFmtId="0" fontId="0" fillId="0" borderId="19" xfId="54" applyNumberFormat="1" applyFont="1" applyFill="1" applyBorder="1" applyAlignment="1">
      <alignment/>
    </xf>
    <xf numFmtId="0" fontId="0" fillId="0" borderId="10" xfId="54" applyNumberFormat="1" applyFont="1" applyFill="1" applyBorder="1" applyAlignment="1">
      <alignment/>
    </xf>
    <xf numFmtId="3" fontId="0" fillId="0" borderId="10" xfId="54" applyNumberFormat="1" applyFont="1" applyFill="1" applyBorder="1" applyAlignment="1">
      <alignment horizontal="center"/>
    </xf>
    <xf numFmtId="0" fontId="0" fillId="0" borderId="10" xfId="54" applyNumberFormat="1" applyFont="1" applyFill="1" applyBorder="1" applyAlignment="1">
      <alignment horizontal="center"/>
    </xf>
    <xf numFmtId="182" fontId="0" fillId="34" borderId="0" xfId="48" applyNumberFormat="1" applyFont="1" applyFill="1" applyAlignment="1">
      <alignment wrapText="1"/>
    </xf>
    <xf numFmtId="182" fontId="1" fillId="34" borderId="15" xfId="48" applyNumberFormat="1" applyFont="1" applyFill="1" applyBorder="1" applyAlignment="1">
      <alignment horizontal="center" wrapText="1"/>
    </xf>
    <xf numFmtId="182" fontId="1" fillId="34" borderId="16" xfId="48" applyNumberFormat="1" applyFont="1" applyFill="1" applyBorder="1" applyAlignment="1">
      <alignment horizontal="center" wrapText="1"/>
    </xf>
    <xf numFmtId="182" fontId="0" fillId="34" borderId="10" xfId="48" applyNumberFormat="1" applyFont="1" applyFill="1" applyBorder="1" applyAlignment="1">
      <alignment wrapText="1"/>
    </xf>
    <xf numFmtId="43" fontId="0" fillId="0" borderId="18" xfId="48" applyFont="1" applyFill="1" applyBorder="1" applyAlignment="1">
      <alignment/>
    </xf>
    <xf numFmtId="43" fontId="0" fillId="0" borderId="10" xfId="48" applyFont="1" applyFill="1" applyBorder="1" applyAlignment="1">
      <alignment horizontal="center"/>
    </xf>
    <xf numFmtId="43" fontId="0" fillId="0" borderId="19" xfId="48" applyFont="1" applyFill="1" applyBorder="1" applyAlignment="1">
      <alignment/>
    </xf>
    <xf numFmtId="43" fontId="0" fillId="0" borderId="17" xfId="48" applyFont="1" applyFill="1" applyBorder="1" applyAlignment="1">
      <alignment/>
    </xf>
    <xf numFmtId="43" fontId="10" fillId="0" borderId="0" xfId="48" applyFont="1" applyAlignment="1">
      <alignment/>
    </xf>
    <xf numFmtId="0" fontId="0" fillId="34" borderId="20" xfId="0" applyFont="1" applyFill="1" applyBorder="1" applyAlignment="1">
      <alignment horizontal="left" wrapText="1"/>
    </xf>
    <xf numFmtId="0" fontId="0" fillId="34" borderId="10" xfId="0" applyFont="1" applyFill="1" applyBorder="1" applyAlignment="1">
      <alignment horizontal="left" wrapText="1"/>
    </xf>
    <xf numFmtId="0" fontId="0" fillId="36" borderId="11" xfId="0" applyFill="1" applyBorder="1" applyAlignment="1">
      <alignment horizontal="center"/>
    </xf>
    <xf numFmtId="44" fontId="1" fillId="36" borderId="10" xfId="50" applyFont="1" applyFill="1" applyBorder="1" applyAlignment="1">
      <alignment horizontal="right" wrapText="1"/>
    </xf>
    <xf numFmtId="0" fontId="1" fillId="36" borderId="10" xfId="0" applyFont="1" applyFill="1" applyBorder="1" applyAlignment="1">
      <alignment horizontal="center" wrapText="1"/>
    </xf>
    <xf numFmtId="182" fontId="1" fillId="36" borderId="14" xfId="48" applyNumberFormat="1" applyFont="1" applyFill="1" applyBorder="1" applyAlignment="1">
      <alignment vertical="center" wrapText="1"/>
    </xf>
    <xf numFmtId="182" fontId="0" fillId="36" borderId="10" xfId="48" applyNumberFormat="1" applyFont="1" applyFill="1" applyBorder="1" applyAlignment="1">
      <alignment wrapText="1"/>
    </xf>
    <xf numFmtId="182" fontId="0" fillId="36" borderId="10" xfId="48" applyNumberFormat="1" applyFont="1" applyFill="1" applyBorder="1" applyAlignment="1">
      <alignment wrapText="1"/>
    </xf>
    <xf numFmtId="177" fontId="1" fillId="36" borderId="10" xfId="0" applyNumberFormat="1" applyFont="1" applyFill="1" applyBorder="1" applyAlignment="1">
      <alignment horizontal="right"/>
    </xf>
    <xf numFmtId="43" fontId="0" fillId="0" borderId="0" xfId="48" applyFont="1" applyAlignment="1">
      <alignment/>
    </xf>
    <xf numFmtId="0" fontId="0" fillId="37" borderId="11" xfId="0" applyFill="1" applyBorder="1" applyAlignment="1">
      <alignment horizontal="center"/>
    </xf>
    <xf numFmtId="0" fontId="1" fillId="37" borderId="10" xfId="0" applyFont="1" applyFill="1" applyBorder="1" applyAlignment="1">
      <alignment horizontal="center" wrapText="1"/>
    </xf>
    <xf numFmtId="182" fontId="1" fillId="37" borderId="10" xfId="48" applyNumberFormat="1" applyFont="1" applyFill="1" applyBorder="1" applyAlignment="1">
      <alignment wrapText="1"/>
    </xf>
    <xf numFmtId="182" fontId="1" fillId="37" borderId="14" xfId="48" applyNumberFormat="1" applyFont="1" applyFill="1" applyBorder="1" applyAlignment="1">
      <alignment vertical="center" wrapText="1"/>
    </xf>
    <xf numFmtId="44" fontId="1" fillId="37" borderId="20" xfId="50" applyFont="1" applyFill="1" applyBorder="1" applyAlignment="1">
      <alignment horizontal="right" wrapText="1"/>
    </xf>
    <xf numFmtId="182" fontId="0" fillId="37" borderId="20" xfId="48" applyNumberFormat="1" applyFont="1" applyFill="1" applyBorder="1" applyAlignment="1">
      <alignment wrapText="1"/>
    </xf>
    <xf numFmtId="44" fontId="1" fillId="37" borderId="10" xfId="50" applyFont="1" applyFill="1" applyBorder="1" applyAlignment="1">
      <alignment horizontal="right" wrapText="1"/>
    </xf>
    <xf numFmtId="0" fontId="1" fillId="37" borderId="11" xfId="0" applyFont="1" applyFill="1" applyBorder="1" applyAlignment="1">
      <alignment wrapText="1"/>
    </xf>
    <xf numFmtId="177" fontId="1" fillId="37" borderId="10" xfId="50" applyNumberFormat="1" applyFont="1" applyFill="1" applyBorder="1" applyAlignment="1">
      <alignment horizontal="right" wrapText="1"/>
    </xf>
    <xf numFmtId="44" fontId="0" fillId="0" borderId="10" xfId="0" applyNumberFormat="1" applyBorder="1" applyAlignment="1">
      <alignment/>
    </xf>
    <xf numFmtId="0" fontId="0" fillId="19" borderId="11" xfId="0" applyFill="1" applyBorder="1" applyAlignment="1">
      <alignment horizontal="center"/>
    </xf>
    <xf numFmtId="0" fontId="1" fillId="19" borderId="10" xfId="0" applyFont="1" applyFill="1" applyBorder="1" applyAlignment="1">
      <alignment wrapText="1"/>
    </xf>
    <xf numFmtId="44" fontId="1" fillId="19" borderId="10" xfId="50" applyFont="1" applyFill="1" applyBorder="1" applyAlignment="1">
      <alignment horizontal="right" wrapText="1"/>
    </xf>
    <xf numFmtId="182" fontId="1" fillId="19" borderId="10" xfId="48" applyNumberFormat="1" applyFont="1" applyFill="1" applyBorder="1" applyAlignment="1">
      <alignment wrapText="1"/>
    </xf>
    <xf numFmtId="182" fontId="1" fillId="19" borderId="14" xfId="48" applyNumberFormat="1" applyFont="1" applyFill="1" applyBorder="1" applyAlignment="1">
      <alignment vertical="center" wrapText="1"/>
    </xf>
    <xf numFmtId="0" fontId="0" fillId="0" borderId="10" xfId="0" applyBorder="1" applyAlignment="1">
      <alignment horizontal="center"/>
    </xf>
    <xf numFmtId="44" fontId="0" fillId="0" borderId="10" xfId="50" applyFont="1" applyBorder="1" applyAlignment="1">
      <alignment/>
    </xf>
    <xf numFmtId="44" fontId="1" fillId="0" borderId="10" xfId="0" applyNumberFormat="1" applyFont="1" applyBorder="1" applyAlignment="1">
      <alignment/>
    </xf>
    <xf numFmtId="43" fontId="1" fillId="38" borderId="10" xfId="48" applyFont="1" applyFill="1" applyBorder="1" applyAlignment="1">
      <alignment horizontal="center"/>
    </xf>
    <xf numFmtId="0" fontId="1" fillId="38" borderId="10" xfId="54" applyNumberFormat="1" applyFont="1" applyFill="1" applyBorder="1" applyAlignment="1">
      <alignment horizontal="center"/>
    </xf>
    <xf numFmtId="0" fontId="1" fillId="37" borderId="10" xfId="54" applyNumberFormat="1" applyFont="1" applyFill="1" applyBorder="1" applyAlignment="1">
      <alignment/>
    </xf>
    <xf numFmtId="43" fontId="1" fillId="37" borderId="10" xfId="48" applyFont="1" applyFill="1" applyBorder="1" applyAlignment="1">
      <alignment horizontal="center"/>
    </xf>
    <xf numFmtId="43" fontId="1" fillId="37" borderId="10" xfId="54" applyNumberFormat="1" applyFont="1" applyFill="1" applyBorder="1" applyAlignment="1">
      <alignment/>
    </xf>
    <xf numFmtId="0" fontId="0" fillId="0" borderId="10" xfId="54" applyFont="1" applyBorder="1" applyAlignment="1">
      <alignment horizontal="center"/>
    </xf>
    <xf numFmtId="0" fontId="0" fillId="0" borderId="10" xfId="54" applyFont="1" applyFill="1" applyBorder="1" applyAlignment="1">
      <alignment/>
    </xf>
    <xf numFmtId="0" fontId="3" fillId="0" borderId="0" xfId="0" applyFont="1" applyBorder="1" applyAlignment="1">
      <alignment wrapText="1"/>
    </xf>
    <xf numFmtId="0" fontId="0" fillId="0" borderId="10" xfId="54" applyFont="1" applyBorder="1" applyAlignment="1">
      <alignment/>
    </xf>
    <xf numFmtId="177" fontId="1" fillId="35" borderId="10" xfId="50" applyNumberFormat="1" applyFont="1" applyFill="1" applyBorder="1" applyAlignment="1">
      <alignment horizontal="right" vertical="center" wrapText="1"/>
    </xf>
    <xf numFmtId="44" fontId="1" fillId="35" borderId="10" xfId="50" applyFont="1" applyFill="1" applyBorder="1" applyAlignment="1">
      <alignment horizontal="right" vertical="center" wrapText="1"/>
    </xf>
    <xf numFmtId="44" fontId="1" fillId="35" borderId="10" xfId="50" applyFont="1" applyFill="1" applyBorder="1" applyAlignment="1">
      <alignment horizontal="left" vertical="center" wrapText="1"/>
    </xf>
    <xf numFmtId="0" fontId="1" fillId="38" borderId="10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44" fontId="0" fillId="34" borderId="10" xfId="0" applyNumberFormat="1" applyFont="1" applyFill="1" applyBorder="1" applyAlignment="1">
      <alignment horizontal="center"/>
    </xf>
    <xf numFmtId="182" fontId="0" fillId="0" borderId="0" xfId="0" applyNumberFormat="1" applyFont="1" applyAlignment="1">
      <alignment/>
    </xf>
    <xf numFmtId="182" fontId="0" fillId="34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4" fontId="0" fillId="0" borderId="21" xfId="50" applyFont="1" applyBorder="1" applyAlignment="1">
      <alignment horizontal="center" vertical="center" wrapText="1"/>
    </xf>
    <xf numFmtId="44" fontId="0" fillId="0" borderId="20" xfId="50" applyFont="1" applyBorder="1" applyAlignment="1">
      <alignment horizontal="center" vertical="center" wrapText="1"/>
    </xf>
    <xf numFmtId="177" fontId="0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177" fontId="0" fillId="0" borderId="22" xfId="0" applyNumberFormat="1" applyFont="1" applyFill="1" applyBorder="1" applyAlignment="1">
      <alignment horizontal="center" vertical="center"/>
    </xf>
    <xf numFmtId="177" fontId="0" fillId="0" borderId="21" xfId="0" applyNumberFormat="1" applyFont="1" applyFill="1" applyBorder="1" applyAlignment="1">
      <alignment horizontal="center" vertical="center"/>
    </xf>
    <xf numFmtId="177" fontId="0" fillId="0" borderId="20" xfId="0" applyNumberFormat="1" applyFont="1" applyFill="1" applyBorder="1" applyAlignment="1">
      <alignment horizontal="center" vertical="center"/>
    </xf>
    <xf numFmtId="0" fontId="0" fillId="0" borderId="10" xfId="53" applyFont="1" applyBorder="1" applyAlignment="1">
      <alignment horizontal="left" vertical="center" wrapText="1"/>
      <protection/>
    </xf>
    <xf numFmtId="0" fontId="0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0" fillId="0" borderId="10" xfId="53" applyFont="1" applyBorder="1" applyAlignment="1">
      <alignment horizontal="center" vertical="center"/>
      <protection/>
    </xf>
    <xf numFmtId="0" fontId="1" fillId="0" borderId="10" xfId="53" applyFont="1" applyFill="1" applyBorder="1" applyAlignment="1">
      <alignment horizontal="center" vertical="top"/>
      <protection/>
    </xf>
    <xf numFmtId="0" fontId="1" fillId="0" borderId="10" xfId="53" applyFont="1" applyFill="1" applyBorder="1" applyAlignment="1">
      <alignment horizontal="center" vertical="center"/>
      <protection/>
    </xf>
    <xf numFmtId="49" fontId="1" fillId="0" borderId="10" xfId="53" applyNumberFormat="1" applyFont="1" applyFill="1" applyBorder="1" applyAlignment="1">
      <alignment horizontal="center" vertical="center" wrapText="1"/>
      <protection/>
    </xf>
    <xf numFmtId="49" fontId="1" fillId="0" borderId="10" xfId="53" applyNumberFormat="1" applyFont="1" applyFill="1" applyBorder="1" applyAlignment="1">
      <alignment horizontal="left" vertical="center" wrapText="1"/>
      <protection/>
    </xf>
    <xf numFmtId="0" fontId="8" fillId="0" borderId="0" xfId="0" applyFont="1" applyBorder="1" applyAlignment="1">
      <alignment horizontal="center" vertical="top"/>
    </xf>
    <xf numFmtId="0" fontId="0" fillId="0" borderId="0" xfId="53" applyFont="1" applyAlignment="1">
      <alignment horizontal="left" wrapText="1"/>
      <protection/>
    </xf>
    <xf numFmtId="177" fontId="0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177" fontId="0" fillId="0" borderId="22" xfId="0" applyNumberFormat="1" applyFont="1" applyFill="1" applyBorder="1" applyAlignment="1">
      <alignment horizontal="center" vertical="center" wrapText="1"/>
    </xf>
    <xf numFmtId="177" fontId="0" fillId="0" borderId="21" xfId="0" applyNumberFormat="1" applyFont="1" applyFill="1" applyBorder="1" applyAlignment="1">
      <alignment horizontal="center" vertical="center" wrapText="1"/>
    </xf>
    <xf numFmtId="177" fontId="0" fillId="0" borderId="2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77" fontId="0" fillId="0" borderId="10" xfId="0" applyNumberFormat="1" applyFont="1" applyBorder="1" applyAlignment="1">
      <alignment horizontal="center" vertical="center" wrapText="1"/>
    </xf>
    <xf numFmtId="177" fontId="0" fillId="0" borderId="22" xfId="0" applyNumberFormat="1" applyFont="1" applyBorder="1" applyAlignment="1">
      <alignment horizontal="center" vertical="center" wrapText="1"/>
    </xf>
    <xf numFmtId="177" fontId="0" fillId="0" borderId="2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43" fontId="8" fillId="0" borderId="0" xfId="48" applyFont="1" applyAlignment="1">
      <alignment horizontal="center" wrapText="1"/>
    </xf>
    <xf numFmtId="43" fontId="1" fillId="0" borderId="15" xfId="48" applyFont="1" applyFill="1" applyBorder="1" applyAlignment="1">
      <alignment horizontal="center" vertical="center" wrapText="1"/>
    </xf>
    <xf numFmtId="43" fontId="1" fillId="0" borderId="16" xfId="48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1" fillId="0" borderId="17" xfId="54" applyNumberFormat="1" applyFont="1" applyFill="1" applyBorder="1" applyAlignment="1">
      <alignment horizontal="center"/>
    </xf>
    <xf numFmtId="0" fontId="1" fillId="0" borderId="10" xfId="54" applyNumberFormat="1" applyFont="1" applyFill="1" applyBorder="1" applyAlignment="1">
      <alignment horizontal="center"/>
    </xf>
    <xf numFmtId="3" fontId="1" fillId="0" borderId="10" xfId="54" applyNumberFormat="1" applyFont="1" applyFill="1" applyBorder="1" applyAlignment="1">
      <alignment horizontal="center"/>
    </xf>
    <xf numFmtId="0" fontId="1" fillId="38" borderId="10" xfId="54" applyNumberFormat="1" applyFont="1" applyFill="1" applyBorder="1" applyAlignment="1">
      <alignment horizontal="center" vertical="center" wrapText="1"/>
    </xf>
    <xf numFmtId="0" fontId="1" fillId="34" borderId="10" xfId="54" applyNumberFormat="1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1" fillId="33" borderId="10" xfId="0" applyFont="1" applyFill="1" applyBorder="1" applyAlignment="1">
      <alignment vertical="center" wrapText="1"/>
    </xf>
    <xf numFmtId="44" fontId="1" fillId="33" borderId="10" xfId="50" applyFont="1" applyFill="1" applyBorder="1" applyAlignment="1">
      <alignment vertical="center" wrapText="1"/>
    </xf>
    <xf numFmtId="182" fontId="0" fillId="33" borderId="10" xfId="48" applyNumberFormat="1" applyFont="1" applyFill="1" applyBorder="1" applyAlignment="1">
      <alignment vertical="center" wrapText="1"/>
    </xf>
    <xf numFmtId="182" fontId="1" fillId="33" borderId="10" xfId="48" applyNumberFormat="1" applyFont="1" applyFill="1" applyBorder="1" applyAlignment="1">
      <alignment vertical="center" wrapText="1"/>
    </xf>
    <xf numFmtId="0" fontId="0" fillId="35" borderId="10" xfId="0" applyFill="1" applyBorder="1" applyAlignment="1">
      <alignment horizontal="center"/>
    </xf>
    <xf numFmtId="0" fontId="1" fillId="35" borderId="10" xfId="0" applyFont="1" applyFill="1" applyBorder="1" applyAlignment="1">
      <alignment horizontal="left" wrapText="1"/>
    </xf>
    <xf numFmtId="182" fontId="0" fillId="35" borderId="10" xfId="48" applyNumberFormat="1" applyFont="1" applyFill="1" applyBorder="1" applyAlignment="1">
      <alignment wrapText="1"/>
    </xf>
    <xf numFmtId="0" fontId="1" fillId="10" borderId="23" xfId="0" applyFont="1" applyFill="1" applyBorder="1" applyAlignment="1">
      <alignment vertical="center" wrapText="1"/>
    </xf>
    <xf numFmtId="0" fontId="1" fillId="10" borderId="24" xfId="0" applyFont="1" applyFill="1" applyBorder="1" applyAlignment="1">
      <alignment horizontal="center"/>
    </xf>
    <xf numFmtId="44" fontId="1" fillId="10" borderId="0" xfId="50" applyFont="1" applyFill="1" applyAlignment="1">
      <alignment horizontal="right" wrapText="1"/>
    </xf>
    <xf numFmtId="182" fontId="1" fillId="10" borderId="0" xfId="48" applyNumberFormat="1" applyFont="1" applyFill="1" applyAlignment="1">
      <alignment vertical="center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7"/>
  <sheetViews>
    <sheetView zoomScale="80" zoomScaleNormal="80" zoomScalePageLayoutView="0" workbookViewId="0" topLeftCell="A1">
      <selection activeCell="C16" sqref="C16:C23"/>
    </sheetView>
  </sheetViews>
  <sheetFormatPr defaultColWidth="11.421875" defaultRowHeight="12.75"/>
  <cols>
    <col min="1" max="1" width="6.7109375" style="11" customWidth="1"/>
    <col min="2" max="2" width="40.8515625" style="11" customWidth="1"/>
    <col min="3" max="3" width="14.28125" style="11" customWidth="1"/>
    <col min="4" max="4" width="28.7109375" style="12" customWidth="1"/>
    <col min="5" max="16" width="2.57421875" style="13" customWidth="1"/>
    <col min="17" max="17" width="15.7109375" style="14" customWidth="1"/>
    <col min="18" max="18" width="15.421875" style="14" customWidth="1"/>
    <col min="19" max="19" width="10.8515625" style="11" customWidth="1"/>
    <col min="20" max="21" width="14.7109375" style="28" customWidth="1"/>
    <col min="22" max="22" width="13.140625" style="28" customWidth="1"/>
    <col min="23" max="16384" width="11.421875" style="11" customWidth="1"/>
  </cols>
  <sheetData>
    <row r="1" spans="1:22" ht="15">
      <c r="A1" s="177" t="s">
        <v>16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77"/>
      <c r="V1" s="177"/>
    </row>
    <row r="2" spans="1:22" ht="15">
      <c r="A2" s="177" t="s">
        <v>130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</row>
    <row r="3" spans="1:22" ht="15">
      <c r="A3" s="177" t="s">
        <v>137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177"/>
    </row>
    <row r="4" spans="1:22" ht="28.5" customHeight="1">
      <c r="A4" s="178" t="s">
        <v>92</v>
      </c>
      <c r="B4" s="178"/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8"/>
      <c r="P4" s="178"/>
      <c r="Q4" s="178"/>
      <c r="R4" s="178"/>
      <c r="S4" s="178"/>
      <c r="T4" s="178"/>
      <c r="U4" s="178"/>
      <c r="V4" s="178"/>
    </row>
    <row r="5" spans="1:22" ht="12.75">
      <c r="A5" s="72" t="s">
        <v>93</v>
      </c>
      <c r="B5" s="65"/>
      <c r="C5" s="65"/>
      <c r="D5" s="73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5"/>
      <c r="R5" s="75"/>
      <c r="S5" s="65"/>
      <c r="T5" s="76"/>
      <c r="U5" s="76"/>
      <c r="V5" s="76"/>
    </row>
    <row r="6" spans="1:22" ht="12.75">
      <c r="A6" s="35" t="s">
        <v>94</v>
      </c>
      <c r="B6" s="65"/>
      <c r="C6" s="65"/>
      <c r="D6" s="73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5"/>
      <c r="R6" s="75"/>
      <c r="S6" s="65"/>
      <c r="T6" s="76"/>
      <c r="U6" s="76"/>
      <c r="V6" s="76"/>
    </row>
    <row r="7" spans="1:22" ht="12.75">
      <c r="A7" s="174" t="s">
        <v>15</v>
      </c>
      <c r="B7" s="175" t="s">
        <v>131</v>
      </c>
      <c r="C7" s="175" t="s">
        <v>20</v>
      </c>
      <c r="D7" s="175" t="s">
        <v>0</v>
      </c>
      <c r="E7" s="175" t="s">
        <v>18</v>
      </c>
      <c r="F7" s="175"/>
      <c r="G7" s="175"/>
      <c r="H7" s="175"/>
      <c r="I7" s="175"/>
      <c r="J7" s="175"/>
      <c r="K7" s="175"/>
      <c r="L7" s="175"/>
      <c r="M7" s="175"/>
      <c r="N7" s="175"/>
      <c r="O7" s="175"/>
      <c r="P7" s="175"/>
      <c r="Q7" s="176" t="s">
        <v>10</v>
      </c>
      <c r="R7" s="176" t="s">
        <v>11</v>
      </c>
      <c r="S7" s="173" t="s">
        <v>12</v>
      </c>
      <c r="T7" s="173"/>
      <c r="U7" s="173"/>
      <c r="V7" s="173"/>
    </row>
    <row r="8" spans="1:22" ht="15.75" customHeight="1">
      <c r="A8" s="174"/>
      <c r="B8" s="175"/>
      <c r="C8" s="175"/>
      <c r="D8" s="175"/>
      <c r="E8" s="26" t="s">
        <v>1</v>
      </c>
      <c r="F8" s="26" t="s">
        <v>2</v>
      </c>
      <c r="G8" s="26" t="s">
        <v>3</v>
      </c>
      <c r="H8" s="26" t="s">
        <v>4</v>
      </c>
      <c r="I8" s="26" t="s">
        <v>3</v>
      </c>
      <c r="J8" s="26" t="s">
        <v>5</v>
      </c>
      <c r="K8" s="26" t="s">
        <v>5</v>
      </c>
      <c r="L8" s="26" t="s">
        <v>4</v>
      </c>
      <c r="M8" s="26" t="s">
        <v>6</v>
      </c>
      <c r="N8" s="26" t="s">
        <v>7</v>
      </c>
      <c r="O8" s="26" t="s">
        <v>8</v>
      </c>
      <c r="P8" s="26" t="s">
        <v>9</v>
      </c>
      <c r="Q8" s="176"/>
      <c r="R8" s="176"/>
      <c r="S8" s="27" t="s">
        <v>21</v>
      </c>
      <c r="T8" s="29" t="s">
        <v>27</v>
      </c>
      <c r="U8" s="29" t="s">
        <v>124</v>
      </c>
      <c r="V8" s="29" t="s">
        <v>13</v>
      </c>
    </row>
    <row r="9" spans="1:22" ht="42.75" customHeight="1">
      <c r="A9" s="172">
        <v>1.1</v>
      </c>
      <c r="B9" s="169" t="s">
        <v>59</v>
      </c>
      <c r="C9" s="66" t="s">
        <v>138</v>
      </c>
      <c r="D9" s="17" t="s">
        <v>110</v>
      </c>
      <c r="E9" s="56"/>
      <c r="F9" s="56"/>
      <c r="G9" s="56"/>
      <c r="H9" s="56"/>
      <c r="I9" s="56"/>
      <c r="J9" s="56" t="s">
        <v>14</v>
      </c>
      <c r="K9" s="56"/>
      <c r="L9" s="56"/>
      <c r="M9" s="56"/>
      <c r="N9" s="56"/>
      <c r="O9" s="56"/>
      <c r="P9" s="56"/>
      <c r="Q9" s="57" t="s">
        <v>90</v>
      </c>
      <c r="R9" s="17" t="s">
        <v>30</v>
      </c>
      <c r="S9" s="56">
        <v>1</v>
      </c>
      <c r="T9" s="162">
        <f>'Presupuesto '!C10</f>
        <v>489560</v>
      </c>
      <c r="U9" s="162">
        <f>'Presupuesto '!D10</f>
        <v>0</v>
      </c>
      <c r="V9" s="162">
        <f>SUM(T9:U10)</f>
        <v>489560</v>
      </c>
    </row>
    <row r="10" spans="1:22" ht="44.25" customHeight="1">
      <c r="A10" s="172"/>
      <c r="B10" s="169"/>
      <c r="C10" s="66" t="s">
        <v>138</v>
      </c>
      <c r="D10" s="17" t="s">
        <v>105</v>
      </c>
      <c r="E10" s="56"/>
      <c r="F10" s="56"/>
      <c r="G10" s="56"/>
      <c r="H10" s="56"/>
      <c r="I10" s="56"/>
      <c r="J10" s="56" t="s">
        <v>55</v>
      </c>
      <c r="K10" s="56"/>
      <c r="L10" s="56"/>
      <c r="M10" s="56"/>
      <c r="N10" s="56"/>
      <c r="O10" s="56"/>
      <c r="P10" s="56" t="s">
        <v>55</v>
      </c>
      <c r="Q10" s="57" t="s">
        <v>90</v>
      </c>
      <c r="R10" s="55" t="s">
        <v>26</v>
      </c>
      <c r="S10" s="56">
        <v>1</v>
      </c>
      <c r="T10" s="163"/>
      <c r="U10" s="163"/>
      <c r="V10" s="163"/>
    </row>
    <row r="11" spans="1:22" s="64" customFormat="1" ht="12.75">
      <c r="A11" s="58"/>
      <c r="B11" s="59"/>
      <c r="C11" s="60"/>
      <c r="D11" s="59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61"/>
      <c r="R11" s="62"/>
      <c r="S11" s="59"/>
      <c r="T11" s="63"/>
      <c r="U11" s="63"/>
      <c r="V11" s="63"/>
    </row>
    <row r="12" spans="1:22" ht="10.5" customHeight="1">
      <c r="A12" s="65"/>
      <c r="B12" s="65"/>
      <c r="C12" s="65"/>
      <c r="D12" s="73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5"/>
      <c r="R12" s="75"/>
      <c r="S12" s="65"/>
      <c r="T12" s="76"/>
      <c r="U12" s="76"/>
      <c r="V12" s="76"/>
    </row>
    <row r="13" spans="1:22" ht="12.75">
      <c r="A13" s="5" t="s">
        <v>91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67"/>
      <c r="T13" s="68"/>
      <c r="U13" s="68"/>
      <c r="V13" s="68"/>
    </row>
    <row r="14" spans="1:22" ht="12.75">
      <c r="A14" s="171" t="s">
        <v>15</v>
      </c>
      <c r="B14" s="161" t="s">
        <v>131</v>
      </c>
      <c r="C14" s="161" t="s">
        <v>17</v>
      </c>
      <c r="D14" s="161" t="s">
        <v>0</v>
      </c>
      <c r="E14" s="161" t="s">
        <v>18</v>
      </c>
      <c r="F14" s="161"/>
      <c r="G14" s="161"/>
      <c r="H14" s="161"/>
      <c r="I14" s="161"/>
      <c r="J14" s="161"/>
      <c r="K14" s="161"/>
      <c r="L14" s="161"/>
      <c r="M14" s="161"/>
      <c r="N14" s="161"/>
      <c r="O14" s="161"/>
      <c r="P14" s="161"/>
      <c r="Q14" s="161" t="s">
        <v>10</v>
      </c>
      <c r="R14" s="161" t="s">
        <v>11</v>
      </c>
      <c r="S14" s="165" t="s">
        <v>12</v>
      </c>
      <c r="T14" s="165"/>
      <c r="U14" s="165"/>
      <c r="V14" s="165"/>
    </row>
    <row r="15" spans="1:22" ht="26.25" customHeight="1">
      <c r="A15" s="171"/>
      <c r="B15" s="161"/>
      <c r="C15" s="161"/>
      <c r="D15" s="161"/>
      <c r="E15" s="90" t="s">
        <v>1</v>
      </c>
      <c r="F15" s="90" t="s">
        <v>2</v>
      </c>
      <c r="G15" s="90" t="s">
        <v>3</v>
      </c>
      <c r="H15" s="90" t="s">
        <v>4</v>
      </c>
      <c r="I15" s="90" t="s">
        <v>3</v>
      </c>
      <c r="J15" s="90" t="s">
        <v>5</v>
      </c>
      <c r="K15" s="90" t="s">
        <v>5</v>
      </c>
      <c r="L15" s="90" t="s">
        <v>4</v>
      </c>
      <c r="M15" s="90" t="s">
        <v>6</v>
      </c>
      <c r="N15" s="90" t="s">
        <v>7</v>
      </c>
      <c r="O15" s="90" t="s">
        <v>8</v>
      </c>
      <c r="P15" s="90" t="s">
        <v>9</v>
      </c>
      <c r="Q15" s="161"/>
      <c r="R15" s="161"/>
      <c r="S15" s="94" t="s">
        <v>98</v>
      </c>
      <c r="T15" s="95" t="s">
        <v>19</v>
      </c>
      <c r="U15" s="95"/>
      <c r="V15" s="95" t="s">
        <v>13</v>
      </c>
    </row>
    <row r="16" spans="1:22" ht="38.25">
      <c r="A16" s="159">
        <v>1.4</v>
      </c>
      <c r="B16" s="160" t="s">
        <v>106</v>
      </c>
      <c r="C16" s="66" t="s">
        <v>138</v>
      </c>
      <c r="D16" s="69" t="s">
        <v>107</v>
      </c>
      <c r="E16" s="69" t="s">
        <v>14</v>
      </c>
      <c r="F16" s="69" t="s">
        <v>14</v>
      </c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54" t="s">
        <v>25</v>
      </c>
      <c r="R16" s="69" t="s">
        <v>31</v>
      </c>
      <c r="S16" s="70">
        <v>1</v>
      </c>
      <c r="T16" s="164">
        <f>'Presupuesto '!C19</f>
        <v>53200</v>
      </c>
      <c r="U16" s="166">
        <f>'Presupuesto '!D19</f>
        <v>0</v>
      </c>
      <c r="V16" s="164">
        <f>SUM(T16:U23)</f>
        <v>53200</v>
      </c>
    </row>
    <row r="17" spans="1:22" ht="69" customHeight="1">
      <c r="A17" s="159"/>
      <c r="B17" s="160"/>
      <c r="C17" s="66" t="s">
        <v>138</v>
      </c>
      <c r="D17" s="69" t="s">
        <v>113</v>
      </c>
      <c r="E17" s="69" t="s">
        <v>14</v>
      </c>
      <c r="F17" s="69"/>
      <c r="G17" s="69"/>
      <c r="H17" s="69" t="s">
        <v>14</v>
      </c>
      <c r="I17" s="69"/>
      <c r="J17" s="69"/>
      <c r="K17" s="69" t="s">
        <v>14</v>
      </c>
      <c r="L17" s="69"/>
      <c r="M17" s="69"/>
      <c r="N17" s="69" t="s">
        <v>14</v>
      </c>
      <c r="O17" s="69"/>
      <c r="P17" s="69"/>
      <c r="Q17" s="54" t="s">
        <v>33</v>
      </c>
      <c r="R17" s="69" t="s">
        <v>31</v>
      </c>
      <c r="S17" s="70">
        <v>1</v>
      </c>
      <c r="T17" s="164"/>
      <c r="U17" s="167"/>
      <c r="V17" s="164"/>
    </row>
    <row r="18" spans="1:22" ht="78" customHeight="1">
      <c r="A18" s="159"/>
      <c r="B18" s="160"/>
      <c r="C18" s="66" t="s">
        <v>138</v>
      </c>
      <c r="D18" s="69" t="s">
        <v>114</v>
      </c>
      <c r="E18" s="69"/>
      <c r="F18" s="69"/>
      <c r="G18" s="69"/>
      <c r="H18" s="69" t="s">
        <v>14</v>
      </c>
      <c r="I18" s="69"/>
      <c r="J18" s="69"/>
      <c r="K18" s="69"/>
      <c r="L18" s="69"/>
      <c r="M18" s="69"/>
      <c r="N18" s="69" t="s">
        <v>14</v>
      </c>
      <c r="O18" s="69"/>
      <c r="P18" s="69"/>
      <c r="Q18" s="54" t="s">
        <v>33</v>
      </c>
      <c r="R18" s="69" t="s">
        <v>31</v>
      </c>
      <c r="S18" s="70">
        <v>1</v>
      </c>
      <c r="T18" s="164"/>
      <c r="U18" s="167"/>
      <c r="V18" s="164"/>
    </row>
    <row r="19" spans="1:22" ht="70.5" customHeight="1">
      <c r="A19" s="159"/>
      <c r="B19" s="160"/>
      <c r="C19" s="66" t="s">
        <v>138</v>
      </c>
      <c r="D19" s="19" t="s">
        <v>112</v>
      </c>
      <c r="E19" s="54" t="s">
        <v>14</v>
      </c>
      <c r="F19" s="54" t="s">
        <v>14</v>
      </c>
      <c r="G19" s="54" t="s">
        <v>14</v>
      </c>
      <c r="H19" s="54" t="s">
        <v>14</v>
      </c>
      <c r="I19" s="54" t="s">
        <v>14</v>
      </c>
      <c r="J19" s="54" t="s">
        <v>14</v>
      </c>
      <c r="K19" s="54"/>
      <c r="L19" s="54" t="s">
        <v>14</v>
      </c>
      <c r="M19" s="54" t="s">
        <v>14</v>
      </c>
      <c r="N19" s="54" t="s">
        <v>14</v>
      </c>
      <c r="O19" s="54" t="s">
        <v>14</v>
      </c>
      <c r="P19" s="54" t="s">
        <v>14</v>
      </c>
      <c r="Q19" s="54" t="s">
        <v>33</v>
      </c>
      <c r="R19" s="69" t="s">
        <v>108</v>
      </c>
      <c r="S19" s="71">
        <v>1</v>
      </c>
      <c r="T19" s="164"/>
      <c r="U19" s="167"/>
      <c r="V19" s="164"/>
    </row>
    <row r="20" spans="1:22" ht="40.5" customHeight="1">
      <c r="A20" s="159"/>
      <c r="B20" s="160"/>
      <c r="C20" s="66" t="s">
        <v>138</v>
      </c>
      <c r="D20" s="19" t="s">
        <v>109</v>
      </c>
      <c r="E20" s="54" t="s">
        <v>14</v>
      </c>
      <c r="F20" s="54" t="s">
        <v>14</v>
      </c>
      <c r="G20" s="54" t="s">
        <v>14</v>
      </c>
      <c r="H20" s="54" t="s">
        <v>14</v>
      </c>
      <c r="I20" s="54" t="s">
        <v>14</v>
      </c>
      <c r="J20" s="54" t="s">
        <v>14</v>
      </c>
      <c r="K20" s="54" t="s">
        <v>14</v>
      </c>
      <c r="L20" s="54" t="s">
        <v>14</v>
      </c>
      <c r="M20" s="54" t="s">
        <v>14</v>
      </c>
      <c r="N20" s="54" t="s">
        <v>14</v>
      </c>
      <c r="O20" s="54" t="s">
        <v>14</v>
      </c>
      <c r="P20" s="54" t="s">
        <v>14</v>
      </c>
      <c r="Q20" s="54" t="s">
        <v>56</v>
      </c>
      <c r="R20" s="69" t="s">
        <v>32</v>
      </c>
      <c r="S20" s="71">
        <v>1</v>
      </c>
      <c r="T20" s="164"/>
      <c r="U20" s="167"/>
      <c r="V20" s="164"/>
    </row>
    <row r="21" spans="1:22" ht="81" customHeight="1">
      <c r="A21" s="170">
        <v>1.5</v>
      </c>
      <c r="B21" s="160" t="s">
        <v>44</v>
      </c>
      <c r="C21" s="66" t="s">
        <v>138</v>
      </c>
      <c r="D21" s="20" t="s">
        <v>127</v>
      </c>
      <c r="E21" s="71" t="s">
        <v>14</v>
      </c>
      <c r="F21" s="71" t="s">
        <v>14</v>
      </c>
      <c r="G21" s="71" t="s">
        <v>14</v>
      </c>
      <c r="H21" s="71" t="s">
        <v>14</v>
      </c>
      <c r="I21" s="71"/>
      <c r="J21" s="71"/>
      <c r="K21" s="71"/>
      <c r="L21" s="71"/>
      <c r="M21" s="71"/>
      <c r="N21" s="71"/>
      <c r="O21" s="71"/>
      <c r="P21" s="71" t="s">
        <v>14</v>
      </c>
      <c r="Q21" s="19" t="s">
        <v>82</v>
      </c>
      <c r="R21" s="54" t="s">
        <v>22</v>
      </c>
      <c r="S21" s="71">
        <v>1</v>
      </c>
      <c r="T21" s="164"/>
      <c r="U21" s="167"/>
      <c r="V21" s="164"/>
    </row>
    <row r="22" spans="1:22" ht="51">
      <c r="A22" s="170"/>
      <c r="B22" s="160"/>
      <c r="C22" s="66" t="s">
        <v>138</v>
      </c>
      <c r="D22" s="20" t="s">
        <v>128</v>
      </c>
      <c r="E22" s="71"/>
      <c r="F22" s="71"/>
      <c r="G22" s="71"/>
      <c r="H22" s="71"/>
      <c r="I22" s="71" t="s">
        <v>14</v>
      </c>
      <c r="J22" s="71"/>
      <c r="K22" s="71"/>
      <c r="L22" s="71"/>
      <c r="M22" s="71"/>
      <c r="N22" s="71"/>
      <c r="O22" s="71"/>
      <c r="P22" s="71"/>
      <c r="Q22" s="19" t="s">
        <v>83</v>
      </c>
      <c r="R22" s="19" t="s">
        <v>34</v>
      </c>
      <c r="S22" s="71">
        <v>1</v>
      </c>
      <c r="T22" s="164"/>
      <c r="U22" s="167"/>
      <c r="V22" s="164"/>
    </row>
    <row r="23" spans="1:22" ht="66.75" customHeight="1">
      <c r="A23" s="170"/>
      <c r="B23" s="160"/>
      <c r="C23" s="66" t="s">
        <v>138</v>
      </c>
      <c r="D23" s="20" t="s">
        <v>132</v>
      </c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 t="s">
        <v>14</v>
      </c>
      <c r="P23" s="71" t="s">
        <v>14</v>
      </c>
      <c r="Q23" s="19" t="s">
        <v>83</v>
      </c>
      <c r="R23" s="19" t="s">
        <v>129</v>
      </c>
      <c r="S23" s="71">
        <v>1</v>
      </c>
      <c r="T23" s="164"/>
      <c r="U23" s="168"/>
      <c r="V23" s="164"/>
    </row>
    <row r="27" spans="4:18" ht="12.75"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</row>
  </sheetData>
  <sheetProtection/>
  <mergeCells count="32">
    <mergeCell ref="A1:V1"/>
    <mergeCell ref="A2:V2"/>
    <mergeCell ref="A3:V3"/>
    <mergeCell ref="A4:V4"/>
    <mergeCell ref="B7:B8"/>
    <mergeCell ref="C7:C8"/>
    <mergeCell ref="D7:D8"/>
    <mergeCell ref="R7:R8"/>
    <mergeCell ref="S7:V7"/>
    <mergeCell ref="A7:A8"/>
    <mergeCell ref="E7:P7"/>
    <mergeCell ref="Q7:Q8"/>
    <mergeCell ref="A9:A10"/>
    <mergeCell ref="A21:A23"/>
    <mergeCell ref="B21:B23"/>
    <mergeCell ref="A14:A15"/>
    <mergeCell ref="B14:B15"/>
    <mergeCell ref="C14:C15"/>
    <mergeCell ref="D14:D15"/>
    <mergeCell ref="V9:V10"/>
    <mergeCell ref="T16:T23"/>
    <mergeCell ref="V16:V23"/>
    <mergeCell ref="S14:V14"/>
    <mergeCell ref="U9:U10"/>
    <mergeCell ref="U16:U23"/>
    <mergeCell ref="A16:A20"/>
    <mergeCell ref="B16:B20"/>
    <mergeCell ref="E14:P14"/>
    <mergeCell ref="Q14:Q15"/>
    <mergeCell ref="R14:R15"/>
    <mergeCell ref="T9:T10"/>
    <mergeCell ref="B9:B10"/>
  </mergeCells>
  <printOptions/>
  <pageMargins left="0.6692913385826772" right="0.5118110236220472" top="0.2362204724409449" bottom="0.2755905511811024" header="0.31496062992125984" footer="0.31496062992125984"/>
  <pageSetup fitToHeight="2" fitToWidth="2" horizontalDpi="300" verticalDpi="300" orientation="landscape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9"/>
  <sheetViews>
    <sheetView zoomScalePageLayoutView="0" workbookViewId="0" topLeftCell="A1">
      <selection activeCell="A3" sqref="A3:V3"/>
    </sheetView>
  </sheetViews>
  <sheetFormatPr defaultColWidth="11.421875" defaultRowHeight="12.75"/>
  <cols>
    <col min="1" max="1" width="6.7109375" style="8" customWidth="1"/>
    <col min="2" max="2" width="39.57421875" style="6" customWidth="1"/>
    <col min="3" max="3" width="18.421875" style="7" customWidth="1"/>
    <col min="4" max="4" width="28.421875" style="7" customWidth="1"/>
    <col min="5" max="16" width="2.57421875" style="7" customWidth="1"/>
    <col min="17" max="17" width="14.28125" style="8" customWidth="1"/>
    <col min="18" max="18" width="15.421875" style="7" customWidth="1"/>
    <col min="19" max="19" width="8.421875" style="15" customWidth="1"/>
    <col min="20" max="21" width="11.57421875" style="22" customWidth="1"/>
    <col min="22" max="22" width="12.28125" style="22" customWidth="1"/>
  </cols>
  <sheetData>
    <row r="1" spans="1:22" s="3" customFormat="1" ht="15.75">
      <c r="A1" s="182" t="s">
        <v>16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182"/>
      <c r="V1" s="182"/>
    </row>
    <row r="2" spans="1:22" s="3" customFormat="1" ht="15.75">
      <c r="A2" s="182" t="s">
        <v>130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</row>
    <row r="3" spans="1:22" s="3" customFormat="1" ht="15.75" customHeight="1">
      <c r="A3" s="182" t="s">
        <v>137</v>
      </c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182"/>
      <c r="S3" s="182"/>
      <c r="T3" s="182"/>
      <c r="U3" s="182"/>
      <c r="V3" s="182"/>
    </row>
    <row r="4" spans="1:22" ht="12.75">
      <c r="A4" s="16" t="s">
        <v>85</v>
      </c>
      <c r="B4" s="16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67"/>
      <c r="T4" s="68"/>
      <c r="U4" s="68"/>
      <c r="V4" s="68"/>
    </row>
    <row r="5" spans="1:22" ht="12.75">
      <c r="A5" s="16" t="s">
        <v>99</v>
      </c>
      <c r="B5" s="16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67"/>
      <c r="T5" s="68"/>
      <c r="U5" s="68"/>
      <c r="V5" s="68"/>
    </row>
    <row r="6" spans="1:22" ht="12.75">
      <c r="A6" s="16" t="s">
        <v>95</v>
      </c>
      <c r="B6" s="16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67"/>
      <c r="T6" s="68"/>
      <c r="U6" s="68"/>
      <c r="V6" s="68"/>
    </row>
    <row r="7" spans="1:22" s="4" customFormat="1" ht="12.75">
      <c r="A7" s="165" t="s">
        <v>15</v>
      </c>
      <c r="B7" s="161" t="s">
        <v>131</v>
      </c>
      <c r="C7" s="161" t="s">
        <v>20</v>
      </c>
      <c r="D7" s="161" t="s">
        <v>0</v>
      </c>
      <c r="E7" s="180" t="s">
        <v>18</v>
      </c>
      <c r="F7" s="180"/>
      <c r="G7" s="180"/>
      <c r="H7" s="180"/>
      <c r="I7" s="180"/>
      <c r="J7" s="180"/>
      <c r="K7" s="180"/>
      <c r="L7" s="180"/>
      <c r="M7" s="180"/>
      <c r="N7" s="180"/>
      <c r="O7" s="180"/>
      <c r="P7" s="180"/>
      <c r="Q7" s="161" t="s">
        <v>10</v>
      </c>
      <c r="R7" s="161" t="s">
        <v>11</v>
      </c>
      <c r="S7" s="181" t="s">
        <v>12</v>
      </c>
      <c r="T7" s="181"/>
      <c r="U7" s="181"/>
      <c r="V7" s="181"/>
    </row>
    <row r="8" spans="1:22" s="5" customFormat="1" ht="13.5" customHeight="1">
      <c r="A8" s="165"/>
      <c r="B8" s="161"/>
      <c r="C8" s="161"/>
      <c r="D8" s="161"/>
      <c r="E8" s="23" t="s">
        <v>1</v>
      </c>
      <c r="F8" s="23" t="s">
        <v>2</v>
      </c>
      <c r="G8" s="23" t="s">
        <v>3</v>
      </c>
      <c r="H8" s="23" t="s">
        <v>4</v>
      </c>
      <c r="I8" s="23" t="s">
        <v>3</v>
      </c>
      <c r="J8" s="23" t="s">
        <v>5</v>
      </c>
      <c r="K8" s="23" t="s">
        <v>5</v>
      </c>
      <c r="L8" s="23" t="s">
        <v>4</v>
      </c>
      <c r="M8" s="23" t="s">
        <v>6</v>
      </c>
      <c r="N8" s="23" t="s">
        <v>7</v>
      </c>
      <c r="O8" s="23" t="s">
        <v>8</v>
      </c>
      <c r="P8" s="23" t="s">
        <v>9</v>
      </c>
      <c r="Q8" s="161"/>
      <c r="R8" s="161"/>
      <c r="S8" s="24" t="s">
        <v>21</v>
      </c>
      <c r="T8" s="25" t="s">
        <v>27</v>
      </c>
      <c r="U8" s="25" t="s">
        <v>124</v>
      </c>
      <c r="V8" s="25" t="s">
        <v>13</v>
      </c>
    </row>
    <row r="9" spans="1:22" s="5" customFormat="1" ht="97.5" customHeight="1">
      <c r="A9" s="159">
        <v>2.1</v>
      </c>
      <c r="B9" s="160" t="s">
        <v>111</v>
      </c>
      <c r="C9" s="66" t="s">
        <v>138</v>
      </c>
      <c r="D9" s="69" t="s">
        <v>96</v>
      </c>
      <c r="E9" s="69" t="s">
        <v>55</v>
      </c>
      <c r="F9" s="69" t="s">
        <v>55</v>
      </c>
      <c r="G9" s="69" t="s">
        <v>55</v>
      </c>
      <c r="H9" s="69"/>
      <c r="I9" s="69"/>
      <c r="J9" s="69"/>
      <c r="K9" s="82"/>
      <c r="L9" s="82"/>
      <c r="M9" s="82"/>
      <c r="N9" s="82"/>
      <c r="O9" s="82"/>
      <c r="P9" s="82"/>
      <c r="Q9" s="69" t="s">
        <v>88</v>
      </c>
      <c r="R9" s="69" t="s">
        <v>23</v>
      </c>
      <c r="S9" s="81">
        <v>1</v>
      </c>
      <c r="T9" s="179">
        <f>'Presupuesto '!C42</f>
        <v>38940</v>
      </c>
      <c r="U9" s="183">
        <f>'Presupuesto '!D42</f>
        <v>0</v>
      </c>
      <c r="V9" s="179">
        <f>SUM(T9:U11)</f>
        <v>38940</v>
      </c>
    </row>
    <row r="10" spans="1:23" ht="99.75" customHeight="1">
      <c r="A10" s="159"/>
      <c r="B10" s="160"/>
      <c r="C10" s="66" t="s">
        <v>138</v>
      </c>
      <c r="D10" s="54" t="s">
        <v>97</v>
      </c>
      <c r="E10" s="54" t="s">
        <v>55</v>
      </c>
      <c r="F10" s="54" t="s">
        <v>55</v>
      </c>
      <c r="G10" s="54" t="s">
        <v>55</v>
      </c>
      <c r="H10" s="54" t="s">
        <v>55</v>
      </c>
      <c r="I10" s="54" t="s">
        <v>55</v>
      </c>
      <c r="J10" s="54" t="s">
        <v>55</v>
      </c>
      <c r="K10" s="54" t="s">
        <v>55</v>
      </c>
      <c r="L10" s="54" t="s">
        <v>55</v>
      </c>
      <c r="M10" s="54" t="s">
        <v>55</v>
      </c>
      <c r="N10" s="54" t="s">
        <v>55</v>
      </c>
      <c r="O10" s="54" t="s">
        <v>55</v>
      </c>
      <c r="P10" s="54" t="s">
        <v>55</v>
      </c>
      <c r="Q10" s="69" t="s">
        <v>88</v>
      </c>
      <c r="R10" s="54" t="s">
        <v>29</v>
      </c>
      <c r="S10" s="66">
        <v>1</v>
      </c>
      <c r="T10" s="179"/>
      <c r="U10" s="184"/>
      <c r="V10" s="179"/>
      <c r="W10" s="5"/>
    </row>
    <row r="11" spans="1:23" ht="51.75" customHeight="1">
      <c r="A11" s="159"/>
      <c r="B11" s="160"/>
      <c r="C11" s="66" t="s">
        <v>138</v>
      </c>
      <c r="D11" s="54" t="s">
        <v>84</v>
      </c>
      <c r="E11" s="54" t="s">
        <v>55</v>
      </c>
      <c r="F11" s="54" t="s">
        <v>55</v>
      </c>
      <c r="G11" s="54" t="s">
        <v>55</v>
      </c>
      <c r="H11" s="54" t="s">
        <v>55</v>
      </c>
      <c r="I11" s="54" t="s">
        <v>55</v>
      </c>
      <c r="J11" s="54" t="s">
        <v>55</v>
      </c>
      <c r="K11" s="54" t="s">
        <v>55</v>
      </c>
      <c r="L11" s="54" t="s">
        <v>55</v>
      </c>
      <c r="M11" s="54" t="s">
        <v>55</v>
      </c>
      <c r="N11" s="54" t="s">
        <v>55</v>
      </c>
      <c r="O11" s="54" t="s">
        <v>55</v>
      </c>
      <c r="P11" s="54" t="s">
        <v>55</v>
      </c>
      <c r="Q11" s="69" t="s">
        <v>88</v>
      </c>
      <c r="R11" s="54" t="s">
        <v>35</v>
      </c>
      <c r="S11" s="66">
        <v>1</v>
      </c>
      <c r="T11" s="179"/>
      <c r="U11" s="185"/>
      <c r="V11" s="179"/>
      <c r="W11" s="5"/>
    </row>
    <row r="12" spans="1:22" ht="12.75">
      <c r="A12" s="5"/>
      <c r="B12" s="78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5"/>
      <c r="R12" s="79"/>
      <c r="S12" s="5"/>
      <c r="T12" s="80"/>
      <c r="U12" s="80"/>
      <c r="V12" s="80"/>
    </row>
    <row r="13" spans="1:22" ht="12.75">
      <c r="A13" s="91"/>
      <c r="B13" s="92"/>
      <c r="C13" s="92"/>
      <c r="D13" s="92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2"/>
      <c r="R13" s="92"/>
      <c r="S13" s="91"/>
      <c r="T13" s="93"/>
      <c r="U13" s="93"/>
      <c r="V13" s="93"/>
    </row>
    <row r="14" spans="1:22" ht="12.75">
      <c r="A14" s="16" t="s">
        <v>136</v>
      </c>
      <c r="B14" s="16"/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5"/>
      <c r="T14" s="68"/>
      <c r="U14" s="68"/>
      <c r="V14" s="68"/>
    </row>
    <row r="15" spans="1:22" ht="12.75">
      <c r="A15" s="5"/>
      <c r="B15" s="78"/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5"/>
      <c r="R15" s="79"/>
      <c r="S15" s="5"/>
      <c r="T15" s="68"/>
      <c r="U15" s="68"/>
      <c r="V15" s="68"/>
    </row>
    <row r="16" spans="1:22" ht="12.75">
      <c r="A16" s="165" t="s">
        <v>15</v>
      </c>
      <c r="B16" s="161" t="s">
        <v>131</v>
      </c>
      <c r="C16" s="161" t="s">
        <v>20</v>
      </c>
      <c r="D16" s="161" t="s">
        <v>0</v>
      </c>
      <c r="E16" s="180" t="s">
        <v>18</v>
      </c>
      <c r="F16" s="180"/>
      <c r="G16" s="180"/>
      <c r="H16" s="180"/>
      <c r="I16" s="180"/>
      <c r="J16" s="180"/>
      <c r="K16" s="180"/>
      <c r="L16" s="180"/>
      <c r="M16" s="180"/>
      <c r="N16" s="180"/>
      <c r="O16" s="180"/>
      <c r="P16" s="180"/>
      <c r="Q16" s="161" t="s">
        <v>10</v>
      </c>
      <c r="R16" s="161" t="s">
        <v>11</v>
      </c>
      <c r="S16" s="181" t="s">
        <v>12</v>
      </c>
      <c r="T16" s="181"/>
      <c r="U16" s="181"/>
      <c r="V16" s="181"/>
    </row>
    <row r="17" spans="1:22" ht="12.75">
      <c r="A17" s="165"/>
      <c r="B17" s="161"/>
      <c r="C17" s="161"/>
      <c r="D17" s="161"/>
      <c r="E17" s="23" t="s">
        <v>1</v>
      </c>
      <c r="F17" s="23" t="s">
        <v>2</v>
      </c>
      <c r="G17" s="23" t="s">
        <v>3</v>
      </c>
      <c r="H17" s="23" t="s">
        <v>4</v>
      </c>
      <c r="I17" s="23" t="s">
        <v>3</v>
      </c>
      <c r="J17" s="23" t="s">
        <v>5</v>
      </c>
      <c r="K17" s="23" t="s">
        <v>5</v>
      </c>
      <c r="L17" s="23" t="s">
        <v>4</v>
      </c>
      <c r="M17" s="23" t="s">
        <v>6</v>
      </c>
      <c r="N17" s="23" t="s">
        <v>7</v>
      </c>
      <c r="O17" s="23" t="s">
        <v>8</v>
      </c>
      <c r="P17" s="23" t="s">
        <v>9</v>
      </c>
      <c r="Q17" s="161"/>
      <c r="R17" s="161"/>
      <c r="S17" s="24" t="s">
        <v>21</v>
      </c>
      <c r="T17" s="25" t="s">
        <v>27</v>
      </c>
      <c r="U17" s="25" t="s">
        <v>124</v>
      </c>
      <c r="V17" s="25" t="s">
        <v>13</v>
      </c>
    </row>
    <row r="18" spans="1:22" ht="140.25">
      <c r="A18" s="186">
        <v>2.3</v>
      </c>
      <c r="B18" s="160" t="s">
        <v>115</v>
      </c>
      <c r="C18" s="66" t="s">
        <v>138</v>
      </c>
      <c r="D18" s="54" t="s">
        <v>100</v>
      </c>
      <c r="E18" s="54" t="s">
        <v>14</v>
      </c>
      <c r="F18" s="54" t="s">
        <v>14</v>
      </c>
      <c r="G18" s="54" t="s">
        <v>14</v>
      </c>
      <c r="H18" s="54" t="s">
        <v>14</v>
      </c>
      <c r="I18" s="54" t="s">
        <v>14</v>
      </c>
      <c r="J18" s="54" t="s">
        <v>14</v>
      </c>
      <c r="K18" s="54" t="s">
        <v>14</v>
      </c>
      <c r="L18" s="54" t="s">
        <v>14</v>
      </c>
      <c r="M18" s="54" t="s">
        <v>14</v>
      </c>
      <c r="N18" s="54" t="s">
        <v>14</v>
      </c>
      <c r="O18" s="54" t="s">
        <v>14</v>
      </c>
      <c r="P18" s="54" t="s">
        <v>14</v>
      </c>
      <c r="Q18" s="54" t="s">
        <v>89</v>
      </c>
      <c r="R18" s="54" t="s">
        <v>58</v>
      </c>
      <c r="S18" s="66">
        <v>1</v>
      </c>
      <c r="T18" s="187">
        <f>'Presupuesto '!C54</f>
        <v>105900</v>
      </c>
      <c r="U18" s="188">
        <f>'Presupuesto '!D54</f>
        <v>0</v>
      </c>
      <c r="V18" s="187">
        <f>SUM(T18:U19)</f>
        <v>105900</v>
      </c>
    </row>
    <row r="19" spans="1:22" ht="153">
      <c r="A19" s="186"/>
      <c r="B19" s="160"/>
      <c r="C19" s="66" t="s">
        <v>138</v>
      </c>
      <c r="D19" s="54" t="s">
        <v>116</v>
      </c>
      <c r="E19" s="54" t="s">
        <v>14</v>
      </c>
      <c r="F19" s="54" t="s">
        <v>14</v>
      </c>
      <c r="G19" s="54" t="s">
        <v>14</v>
      </c>
      <c r="H19" s="54" t="s">
        <v>14</v>
      </c>
      <c r="I19" s="54" t="s">
        <v>14</v>
      </c>
      <c r="J19" s="54" t="s">
        <v>14</v>
      </c>
      <c r="K19" s="54" t="s">
        <v>14</v>
      </c>
      <c r="L19" s="54" t="s">
        <v>14</v>
      </c>
      <c r="M19" s="54" t="s">
        <v>14</v>
      </c>
      <c r="N19" s="54" t="s">
        <v>14</v>
      </c>
      <c r="O19" s="54" t="s">
        <v>14</v>
      </c>
      <c r="P19" s="54" t="s">
        <v>14</v>
      </c>
      <c r="Q19" s="54" t="s">
        <v>89</v>
      </c>
      <c r="R19" s="54" t="s">
        <v>24</v>
      </c>
      <c r="S19" s="66">
        <v>1</v>
      </c>
      <c r="T19" s="187"/>
      <c r="U19" s="189"/>
      <c r="V19" s="187"/>
    </row>
  </sheetData>
  <sheetProtection/>
  <mergeCells count="29">
    <mergeCell ref="D16:D17"/>
    <mergeCell ref="Q16:Q17"/>
    <mergeCell ref="A16:A17"/>
    <mergeCell ref="E16:P16"/>
    <mergeCell ref="C16:C17"/>
    <mergeCell ref="A18:A19"/>
    <mergeCell ref="B18:B19"/>
    <mergeCell ref="T18:T19"/>
    <mergeCell ref="V18:V19"/>
    <mergeCell ref="U18:U19"/>
    <mergeCell ref="S16:V16"/>
    <mergeCell ref="R16:R17"/>
    <mergeCell ref="B16:B17"/>
    <mergeCell ref="A1:V1"/>
    <mergeCell ref="A2:V2"/>
    <mergeCell ref="A3:V3"/>
    <mergeCell ref="R7:R8"/>
    <mergeCell ref="C7:C8"/>
    <mergeCell ref="D7:D8"/>
    <mergeCell ref="B7:B8"/>
    <mergeCell ref="A7:A8"/>
    <mergeCell ref="E7:P7"/>
    <mergeCell ref="S7:V7"/>
    <mergeCell ref="Q7:Q8"/>
    <mergeCell ref="B9:B11"/>
    <mergeCell ref="A9:A11"/>
    <mergeCell ref="U9:U11"/>
    <mergeCell ref="T9:T11"/>
    <mergeCell ref="V9:V11"/>
  </mergeCells>
  <printOptions horizontalCentered="1"/>
  <pageMargins left="0.6299212598425197" right="0.3937007874015748" top="0.3937007874015748" bottom="0.1968503937007874" header="0" footer="0"/>
  <pageSetup horizontalDpi="300" verticalDpi="300" orientation="landscape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72"/>
  <sheetViews>
    <sheetView tabSelected="1" zoomScalePageLayoutView="0" workbookViewId="0" topLeftCell="A1">
      <selection activeCell="C16" sqref="C16"/>
    </sheetView>
  </sheetViews>
  <sheetFormatPr defaultColWidth="11.421875" defaultRowHeight="12.75"/>
  <cols>
    <col min="1" max="1" width="7.00390625" style="10" customWidth="1"/>
    <col min="2" max="2" width="42.00390625" style="34" customWidth="1"/>
    <col min="3" max="3" width="15.28125" style="46" customWidth="1"/>
    <col min="4" max="4" width="12.7109375" style="105" customWidth="1"/>
    <col min="5" max="5" width="12.7109375" style="40" bestFit="1" customWidth="1"/>
    <col min="6" max="6" width="5.7109375" style="0" customWidth="1"/>
    <col min="7" max="7" width="8.421875" style="0" customWidth="1"/>
    <col min="8" max="8" width="15.140625" style="0" customWidth="1"/>
    <col min="9" max="9" width="12.7109375" style="0" bestFit="1" customWidth="1"/>
    <col min="10" max="10" width="19.140625" style="0" customWidth="1"/>
  </cols>
  <sheetData>
    <row r="1" spans="2:5" ht="15.75">
      <c r="B1" s="191" t="s">
        <v>125</v>
      </c>
      <c r="C1" s="191"/>
      <c r="D1" s="191"/>
      <c r="E1" s="191"/>
    </row>
    <row r="2" spans="2:5" ht="15.75">
      <c r="B2" s="191" t="s">
        <v>140</v>
      </c>
      <c r="C2" s="191"/>
      <c r="D2" s="191"/>
      <c r="E2" s="191"/>
    </row>
    <row r="4" spans="2:4" ht="15" customHeight="1">
      <c r="B4" s="192" t="s">
        <v>63</v>
      </c>
      <c r="C4" s="192"/>
      <c r="D4" s="192"/>
    </row>
    <row r="5" ht="13.5" thickBot="1"/>
    <row r="6" spans="1:8" ht="12.75">
      <c r="A6" s="193" t="s">
        <v>64</v>
      </c>
      <c r="B6" s="195" t="s">
        <v>81</v>
      </c>
      <c r="C6" s="47" t="s">
        <v>27</v>
      </c>
      <c r="D6" s="106" t="s">
        <v>60</v>
      </c>
      <c r="E6" s="41" t="s">
        <v>13</v>
      </c>
      <c r="H6" s="30"/>
    </row>
    <row r="7" spans="1:5" ht="13.5" thickBot="1">
      <c r="A7" s="194"/>
      <c r="B7" s="196"/>
      <c r="C7" s="48" t="s">
        <v>62</v>
      </c>
      <c r="D7" s="107" t="s">
        <v>61</v>
      </c>
      <c r="E7" s="42" t="s">
        <v>61</v>
      </c>
    </row>
    <row r="8" spans="1:10" ht="13.5" customHeight="1">
      <c r="A8" s="211"/>
      <c r="B8" s="210" t="s">
        <v>135</v>
      </c>
      <c r="C8" s="212">
        <f>C9+C41</f>
        <v>687600</v>
      </c>
      <c r="D8" s="212">
        <f>D9+D41</f>
        <v>0</v>
      </c>
      <c r="E8" s="213">
        <f>SUM(C8:D8)</f>
        <v>687600</v>
      </c>
      <c r="G8" s="154" t="s">
        <v>123</v>
      </c>
      <c r="H8" s="154" t="s">
        <v>27</v>
      </c>
      <c r="I8" s="154" t="s">
        <v>124</v>
      </c>
      <c r="J8" s="154" t="s">
        <v>13</v>
      </c>
    </row>
    <row r="9" spans="1:10" ht="13.5" customHeight="1">
      <c r="A9" s="202"/>
      <c r="B9" s="203" t="s">
        <v>101</v>
      </c>
      <c r="C9" s="204">
        <f>C10+C19</f>
        <v>542760</v>
      </c>
      <c r="D9" s="205"/>
      <c r="E9" s="206">
        <f>C9+D8</f>
        <v>542760</v>
      </c>
      <c r="G9" s="155">
        <v>0</v>
      </c>
      <c r="H9" s="156">
        <f>C11</f>
        <v>489560</v>
      </c>
      <c r="I9" s="157">
        <f>D11</f>
        <v>0</v>
      </c>
      <c r="J9" s="156">
        <f>SUM(H9:I9)</f>
        <v>489560</v>
      </c>
    </row>
    <row r="10" spans="1:10" ht="13.5" customHeight="1">
      <c r="A10" s="207"/>
      <c r="B10" s="208" t="s">
        <v>102</v>
      </c>
      <c r="C10" s="89">
        <f>C11</f>
        <v>489560</v>
      </c>
      <c r="D10" s="209">
        <f>D11</f>
        <v>0</v>
      </c>
      <c r="E10" s="89">
        <f>E11+E19</f>
        <v>542760</v>
      </c>
      <c r="G10" s="139">
        <v>1</v>
      </c>
      <c r="H10" s="133">
        <f>C20+C43+C55</f>
        <v>122000</v>
      </c>
      <c r="I10" s="158"/>
      <c r="J10" s="133">
        <f>SUM(H10:I10)</f>
        <v>122000</v>
      </c>
    </row>
    <row r="11" spans="1:10" ht="13.5" customHeight="1">
      <c r="A11" s="134"/>
      <c r="B11" s="135" t="s">
        <v>86</v>
      </c>
      <c r="C11" s="136">
        <f>SUM(C12:C19)</f>
        <v>489560</v>
      </c>
      <c r="D11" s="137">
        <f>SUM(D12:D18)</f>
        <v>0</v>
      </c>
      <c r="E11" s="138">
        <f aca="true" t="shared" si="0" ref="E11:E18">C11+D11</f>
        <v>489560</v>
      </c>
      <c r="G11" s="139">
        <v>2</v>
      </c>
      <c r="H11" s="133">
        <f>C23+C46+C58</f>
        <v>76040</v>
      </c>
      <c r="I11" s="140">
        <v>0</v>
      </c>
      <c r="J11" s="133">
        <f>H11+I11</f>
        <v>76040</v>
      </c>
    </row>
    <row r="12" spans="1:10" ht="12.75">
      <c r="A12" s="36" t="s">
        <v>74</v>
      </c>
      <c r="B12" s="33" t="s">
        <v>67</v>
      </c>
      <c r="C12" s="49">
        <v>50400</v>
      </c>
      <c r="D12" s="108">
        <v>0</v>
      </c>
      <c r="E12" s="43">
        <f t="shared" si="0"/>
        <v>50400</v>
      </c>
      <c r="G12" s="9" t="s">
        <v>13</v>
      </c>
      <c r="H12" s="141">
        <f>SUM(H9:H11)</f>
        <v>687600</v>
      </c>
      <c r="I12" s="141">
        <f>SUM(I9:I11)</f>
        <v>0</v>
      </c>
      <c r="J12" s="141">
        <f>SUM(J9:J11)</f>
        <v>687600</v>
      </c>
    </row>
    <row r="13" spans="1:7" ht="12.75">
      <c r="A13" s="36" t="s">
        <v>73</v>
      </c>
      <c r="B13" s="33" t="s">
        <v>72</v>
      </c>
      <c r="C13" s="49">
        <v>11760</v>
      </c>
      <c r="D13" s="108">
        <v>0</v>
      </c>
      <c r="E13" s="43">
        <f t="shared" si="0"/>
        <v>11760</v>
      </c>
      <c r="G13" s="21"/>
    </row>
    <row r="14" spans="1:5" ht="12.75">
      <c r="A14" s="36" t="s">
        <v>75</v>
      </c>
      <c r="B14" s="33" t="s">
        <v>68</v>
      </c>
      <c r="C14" s="49">
        <v>28800</v>
      </c>
      <c r="D14" s="108">
        <v>0</v>
      </c>
      <c r="E14" s="43">
        <f t="shared" si="0"/>
        <v>28800</v>
      </c>
    </row>
    <row r="15" spans="1:5" ht="12.75">
      <c r="A15" s="36" t="s">
        <v>75</v>
      </c>
      <c r="B15" s="33" t="s">
        <v>69</v>
      </c>
      <c r="C15" s="49">
        <v>25200</v>
      </c>
      <c r="D15" s="108">
        <v>0</v>
      </c>
      <c r="E15" s="43">
        <f t="shared" si="0"/>
        <v>25200</v>
      </c>
    </row>
    <row r="16" spans="1:5" ht="12.75">
      <c r="A16" s="36" t="s">
        <v>75</v>
      </c>
      <c r="B16" s="33" t="s">
        <v>70</v>
      </c>
      <c r="C16" s="49">
        <v>25200</v>
      </c>
      <c r="D16" s="108">
        <v>0</v>
      </c>
      <c r="E16" s="43">
        <f t="shared" si="0"/>
        <v>25200</v>
      </c>
    </row>
    <row r="17" spans="1:5" ht="14.25" customHeight="1">
      <c r="A17" s="36" t="s">
        <v>75</v>
      </c>
      <c r="B17" s="33" t="s">
        <v>71</v>
      </c>
      <c r="C17" s="49">
        <v>43000</v>
      </c>
      <c r="D17" s="108">
        <v>0</v>
      </c>
      <c r="E17" s="43">
        <f t="shared" si="0"/>
        <v>43000</v>
      </c>
    </row>
    <row r="18" spans="1:5" ht="14.25" customHeight="1">
      <c r="A18" s="36" t="s">
        <v>75</v>
      </c>
      <c r="B18" s="32" t="s">
        <v>87</v>
      </c>
      <c r="C18" s="53">
        <v>252000</v>
      </c>
      <c r="D18" s="108">
        <v>0</v>
      </c>
      <c r="E18" s="43">
        <f t="shared" si="0"/>
        <v>252000</v>
      </c>
    </row>
    <row r="19" spans="1:8" ht="25.5">
      <c r="A19" s="83"/>
      <c r="B19" s="84" t="s">
        <v>103</v>
      </c>
      <c r="C19" s="152">
        <f>C20+C23</f>
        <v>53200</v>
      </c>
      <c r="D19" s="153">
        <f>D20+D23</f>
        <v>0</v>
      </c>
      <c r="E19" s="152">
        <f>C19+D19</f>
        <v>53200</v>
      </c>
      <c r="H19" s="123"/>
    </row>
    <row r="20" spans="1:8" ht="12.75">
      <c r="A20" s="124">
        <v>1</v>
      </c>
      <c r="B20" s="125" t="s">
        <v>122</v>
      </c>
      <c r="C20" s="128">
        <f>SUM(C21:C22)</f>
        <v>15000</v>
      </c>
      <c r="D20" s="129">
        <f>SUM(D21:D22)</f>
        <v>0</v>
      </c>
      <c r="E20" s="127">
        <f>SUM(E21:E22)</f>
        <v>15000</v>
      </c>
      <c r="H20" s="123"/>
    </row>
    <row r="21" spans="1:8" ht="12.75">
      <c r="A21" s="38">
        <v>122</v>
      </c>
      <c r="B21" s="31" t="s">
        <v>66</v>
      </c>
      <c r="C21" s="51">
        <v>5000</v>
      </c>
      <c r="D21" s="108">
        <v>0</v>
      </c>
      <c r="E21" s="43">
        <f>C21+D21</f>
        <v>5000</v>
      </c>
      <c r="H21" s="123"/>
    </row>
    <row r="22" spans="1:8" ht="12.75">
      <c r="A22" s="38">
        <v>196</v>
      </c>
      <c r="B22" s="31" t="s">
        <v>65</v>
      </c>
      <c r="C22" s="51">
        <v>10000</v>
      </c>
      <c r="D22" s="108">
        <v>0</v>
      </c>
      <c r="E22" s="43">
        <f>C22+D22</f>
        <v>10000</v>
      </c>
      <c r="H22" s="123"/>
    </row>
    <row r="23" spans="1:8" ht="12.75">
      <c r="A23" s="116"/>
      <c r="B23" s="118" t="s">
        <v>76</v>
      </c>
      <c r="C23" s="117">
        <f>SUM(C24:C40)</f>
        <v>38200</v>
      </c>
      <c r="D23" s="120">
        <f>SUM(D24:D40)</f>
        <v>0</v>
      </c>
      <c r="E23" s="119">
        <f aca="true" t="shared" si="1" ref="E23:E40">C23+D23</f>
        <v>38200</v>
      </c>
      <c r="H23" s="123"/>
    </row>
    <row r="24" spans="1:8" ht="12.75">
      <c r="A24" s="44">
        <v>211</v>
      </c>
      <c r="B24" s="17" t="s">
        <v>50</v>
      </c>
      <c r="C24" s="49">
        <v>1600</v>
      </c>
      <c r="D24" s="108">
        <v>0</v>
      </c>
      <c r="E24" s="43">
        <f t="shared" si="1"/>
        <v>1600</v>
      </c>
      <c r="H24" s="123"/>
    </row>
    <row r="25" spans="1:5" ht="12.75">
      <c r="A25" s="44">
        <v>211</v>
      </c>
      <c r="B25" s="19" t="s">
        <v>51</v>
      </c>
      <c r="C25" s="49">
        <v>1000</v>
      </c>
      <c r="D25" s="108">
        <v>0</v>
      </c>
      <c r="E25" s="43">
        <f t="shared" si="1"/>
        <v>1000</v>
      </c>
    </row>
    <row r="26" spans="1:5" ht="12.75">
      <c r="A26" s="44">
        <v>211</v>
      </c>
      <c r="B26" s="19" t="s">
        <v>52</v>
      </c>
      <c r="C26" s="49">
        <v>2500</v>
      </c>
      <c r="D26" s="108">
        <v>0</v>
      </c>
      <c r="E26" s="43">
        <f t="shared" si="1"/>
        <v>2500</v>
      </c>
    </row>
    <row r="27" spans="1:5" ht="12.75">
      <c r="A27" s="44">
        <v>211</v>
      </c>
      <c r="B27" s="19" t="s">
        <v>53</v>
      </c>
      <c r="C27" s="49">
        <v>150</v>
      </c>
      <c r="D27" s="108">
        <v>0</v>
      </c>
      <c r="E27" s="43">
        <f t="shared" si="1"/>
        <v>150</v>
      </c>
    </row>
    <row r="28" spans="1:5" ht="12.75">
      <c r="A28" s="44">
        <v>241</v>
      </c>
      <c r="B28" s="17" t="s">
        <v>36</v>
      </c>
      <c r="C28" s="49">
        <v>500</v>
      </c>
      <c r="D28" s="108">
        <v>0</v>
      </c>
      <c r="E28" s="43">
        <f t="shared" si="1"/>
        <v>500</v>
      </c>
    </row>
    <row r="29" spans="1:5" ht="12.75">
      <c r="A29" s="44">
        <v>241</v>
      </c>
      <c r="B29" s="17" t="s">
        <v>37</v>
      </c>
      <c r="C29" s="49">
        <v>400</v>
      </c>
      <c r="D29" s="108">
        <v>0</v>
      </c>
      <c r="E29" s="43">
        <f t="shared" si="1"/>
        <v>400</v>
      </c>
    </row>
    <row r="30" spans="1:5" ht="12.75">
      <c r="A30" s="44">
        <v>243</v>
      </c>
      <c r="B30" s="17" t="s">
        <v>38</v>
      </c>
      <c r="C30" s="49">
        <v>225</v>
      </c>
      <c r="D30" s="108">
        <v>0</v>
      </c>
      <c r="E30" s="43">
        <f t="shared" si="1"/>
        <v>225</v>
      </c>
    </row>
    <row r="31" spans="1:5" ht="12.75">
      <c r="A31" s="44">
        <v>243</v>
      </c>
      <c r="B31" s="17" t="s">
        <v>39</v>
      </c>
      <c r="C31" s="49">
        <v>225</v>
      </c>
      <c r="D31" s="108">
        <v>0</v>
      </c>
      <c r="E31" s="43">
        <f t="shared" si="1"/>
        <v>225</v>
      </c>
    </row>
    <row r="32" spans="1:5" ht="12.75">
      <c r="A32" s="44">
        <v>243</v>
      </c>
      <c r="B32" s="19" t="s">
        <v>46</v>
      </c>
      <c r="C32" s="49">
        <v>150</v>
      </c>
      <c r="D32" s="108">
        <v>0</v>
      </c>
      <c r="E32" s="43">
        <f t="shared" si="1"/>
        <v>150</v>
      </c>
    </row>
    <row r="33" spans="1:5" ht="12.75">
      <c r="A33" s="44">
        <v>243</v>
      </c>
      <c r="B33" s="19" t="s">
        <v>47</v>
      </c>
      <c r="C33" s="49">
        <v>150</v>
      </c>
      <c r="D33" s="108">
        <v>0</v>
      </c>
      <c r="E33" s="43">
        <f t="shared" si="1"/>
        <v>150</v>
      </c>
    </row>
    <row r="34" spans="1:5" ht="12.75">
      <c r="A34" s="44">
        <v>243</v>
      </c>
      <c r="B34" s="19" t="s">
        <v>48</v>
      </c>
      <c r="C34" s="49">
        <v>150</v>
      </c>
      <c r="D34" s="108">
        <v>0</v>
      </c>
      <c r="E34" s="43">
        <f t="shared" si="1"/>
        <v>150</v>
      </c>
    </row>
    <row r="35" spans="1:5" ht="12.75">
      <c r="A35" s="44">
        <v>243</v>
      </c>
      <c r="B35" s="19" t="s">
        <v>49</v>
      </c>
      <c r="C35" s="49">
        <v>150</v>
      </c>
      <c r="D35" s="108">
        <v>0</v>
      </c>
      <c r="E35" s="43">
        <f t="shared" si="1"/>
        <v>150</v>
      </c>
    </row>
    <row r="36" spans="1:5" ht="12.75">
      <c r="A36" s="44">
        <v>254</v>
      </c>
      <c r="B36" s="20" t="s">
        <v>54</v>
      </c>
      <c r="C36" s="49">
        <v>1000</v>
      </c>
      <c r="D36" s="108">
        <v>0</v>
      </c>
      <c r="E36" s="43">
        <f t="shared" si="1"/>
        <v>1000</v>
      </c>
    </row>
    <row r="37" spans="1:5" ht="12.75">
      <c r="A37" s="44">
        <v>254</v>
      </c>
      <c r="B37" s="17" t="s">
        <v>45</v>
      </c>
      <c r="C37" s="49">
        <v>6000</v>
      </c>
      <c r="D37" s="108">
        <v>0</v>
      </c>
      <c r="E37" s="43">
        <f t="shared" si="1"/>
        <v>6000</v>
      </c>
    </row>
    <row r="38" spans="1:5" ht="12.75">
      <c r="A38" s="38">
        <v>262</v>
      </c>
      <c r="B38" s="32" t="s">
        <v>28</v>
      </c>
      <c r="C38" s="50">
        <v>21000</v>
      </c>
      <c r="D38" s="108">
        <v>0</v>
      </c>
      <c r="E38" s="43">
        <f t="shared" si="1"/>
        <v>21000</v>
      </c>
    </row>
    <row r="39" spans="1:5" ht="12.75">
      <c r="A39" s="38">
        <v>267</v>
      </c>
      <c r="B39" s="33" t="s">
        <v>40</v>
      </c>
      <c r="C39" s="49">
        <v>1500</v>
      </c>
      <c r="D39" s="108">
        <v>0</v>
      </c>
      <c r="E39" s="43">
        <f t="shared" si="1"/>
        <v>1500</v>
      </c>
    </row>
    <row r="40" spans="1:5" ht="12.75">
      <c r="A40" s="38">
        <v>291</v>
      </c>
      <c r="B40" s="33" t="s">
        <v>79</v>
      </c>
      <c r="C40" s="49">
        <v>1500</v>
      </c>
      <c r="D40" s="108">
        <v>0</v>
      </c>
      <c r="E40" s="43">
        <f t="shared" si="1"/>
        <v>1500</v>
      </c>
    </row>
    <row r="41" spans="1:6" ht="12.75">
      <c r="A41" s="45"/>
      <c r="B41" s="39" t="s">
        <v>104</v>
      </c>
      <c r="C41" s="86">
        <f>C42+C54</f>
        <v>144840</v>
      </c>
      <c r="D41" s="86"/>
      <c r="E41" s="86"/>
      <c r="F41" s="37"/>
    </row>
    <row r="42" spans="1:8" ht="25.5">
      <c r="A42" s="87"/>
      <c r="B42" s="84" t="s">
        <v>120</v>
      </c>
      <c r="C42" s="151">
        <f>C43+C46</f>
        <v>38940</v>
      </c>
      <c r="D42" s="151">
        <f>D43+D46</f>
        <v>0</v>
      </c>
      <c r="E42" s="151">
        <f>SUM(C42:D42)</f>
        <v>38940</v>
      </c>
      <c r="F42" s="37"/>
      <c r="H42" s="21"/>
    </row>
    <row r="43" spans="1:8" ht="12.75">
      <c r="A43" s="124">
        <v>1</v>
      </c>
      <c r="B43" s="125" t="s">
        <v>77</v>
      </c>
      <c r="C43" s="130">
        <f>C44+C45</f>
        <v>27000</v>
      </c>
      <c r="D43" s="126">
        <f>SUM(D44:D45)</f>
        <v>0</v>
      </c>
      <c r="E43" s="127">
        <f aca="true" t="shared" si="2" ref="E43:E53">C43+D43</f>
        <v>27000</v>
      </c>
      <c r="H43" s="21"/>
    </row>
    <row r="44" spans="1:5" ht="12.75">
      <c r="A44" s="38">
        <v>122</v>
      </c>
      <c r="B44" s="18" t="s">
        <v>66</v>
      </c>
      <c r="C44" s="49">
        <v>2000</v>
      </c>
      <c r="D44" s="108">
        <v>0</v>
      </c>
      <c r="E44" s="43">
        <f t="shared" si="2"/>
        <v>2000</v>
      </c>
    </row>
    <row r="45" spans="1:5" ht="12.75">
      <c r="A45" s="38">
        <v>196</v>
      </c>
      <c r="B45" s="18" t="s">
        <v>65</v>
      </c>
      <c r="C45" s="49">
        <v>25000</v>
      </c>
      <c r="D45" s="108">
        <v>0</v>
      </c>
      <c r="E45" s="43">
        <f t="shared" si="2"/>
        <v>25000</v>
      </c>
    </row>
    <row r="46" spans="1:10" ht="12.75">
      <c r="A46" s="116"/>
      <c r="B46" s="118" t="s">
        <v>76</v>
      </c>
      <c r="C46" s="117">
        <f>SUM(C47:C53)</f>
        <v>11940</v>
      </c>
      <c r="D46" s="121">
        <f>SUM(D47:D53)</f>
        <v>0</v>
      </c>
      <c r="E46" s="119">
        <f t="shared" si="2"/>
        <v>11940</v>
      </c>
      <c r="J46" s="5" t="s">
        <v>121</v>
      </c>
    </row>
    <row r="47" spans="1:5" ht="12.75">
      <c r="A47" s="38">
        <v>241</v>
      </c>
      <c r="B47" s="17" t="s">
        <v>36</v>
      </c>
      <c r="C47" s="49">
        <v>150</v>
      </c>
      <c r="D47" s="108">
        <v>0</v>
      </c>
      <c r="E47" s="43">
        <f t="shared" si="2"/>
        <v>150</v>
      </c>
    </row>
    <row r="48" spans="1:5" ht="12.75">
      <c r="A48" s="38">
        <v>241</v>
      </c>
      <c r="B48" s="17" t="s">
        <v>37</v>
      </c>
      <c r="C48" s="49">
        <v>100</v>
      </c>
      <c r="D48" s="108">
        <v>0</v>
      </c>
      <c r="E48" s="43">
        <f t="shared" si="2"/>
        <v>100</v>
      </c>
    </row>
    <row r="49" spans="1:5" ht="12.75">
      <c r="A49" s="38">
        <v>243</v>
      </c>
      <c r="B49" s="17" t="s">
        <v>38</v>
      </c>
      <c r="C49" s="49">
        <v>45</v>
      </c>
      <c r="D49" s="108">
        <v>0</v>
      </c>
      <c r="E49" s="43">
        <f t="shared" si="2"/>
        <v>45</v>
      </c>
    </row>
    <row r="50" spans="1:5" ht="12.75">
      <c r="A50" s="38">
        <v>243</v>
      </c>
      <c r="B50" s="17" t="s">
        <v>39</v>
      </c>
      <c r="C50" s="49">
        <v>45</v>
      </c>
      <c r="D50" s="108">
        <v>0</v>
      </c>
      <c r="E50" s="43">
        <f t="shared" si="2"/>
        <v>45</v>
      </c>
    </row>
    <row r="51" spans="1:5" ht="12.75">
      <c r="A51" s="38">
        <v>262</v>
      </c>
      <c r="B51" s="2" t="s">
        <v>28</v>
      </c>
      <c r="C51" s="49">
        <v>10500</v>
      </c>
      <c r="D51" s="108">
        <v>0</v>
      </c>
      <c r="E51" s="43">
        <f t="shared" si="2"/>
        <v>10500</v>
      </c>
    </row>
    <row r="52" spans="1:5" ht="12.75">
      <c r="A52" s="38">
        <v>267</v>
      </c>
      <c r="B52" s="18" t="s">
        <v>40</v>
      </c>
      <c r="C52" s="49">
        <v>600</v>
      </c>
      <c r="D52" s="108">
        <v>0</v>
      </c>
      <c r="E52" s="43">
        <f t="shared" si="2"/>
        <v>600</v>
      </c>
    </row>
    <row r="53" spans="1:5" ht="12.75">
      <c r="A53" s="38">
        <v>291</v>
      </c>
      <c r="B53" s="18" t="s">
        <v>80</v>
      </c>
      <c r="C53" s="49">
        <v>500</v>
      </c>
      <c r="D53" s="108">
        <v>0</v>
      </c>
      <c r="E53" s="43">
        <f t="shared" si="2"/>
        <v>500</v>
      </c>
    </row>
    <row r="54" spans="1:5" ht="12.75">
      <c r="A54" s="87"/>
      <c r="B54" s="84" t="s">
        <v>78</v>
      </c>
      <c r="C54" s="88">
        <f>C55+C58</f>
        <v>105900</v>
      </c>
      <c r="D54" s="88">
        <f>D55+D58</f>
        <v>0</v>
      </c>
      <c r="E54" s="85">
        <f aca="true" t="shared" si="3" ref="E54:E67">C54+D54</f>
        <v>105900</v>
      </c>
    </row>
    <row r="55" spans="1:5" ht="12.75">
      <c r="A55" s="131"/>
      <c r="B55" s="125" t="s">
        <v>77</v>
      </c>
      <c r="C55" s="132">
        <f>SUM(C56:C57)</f>
        <v>80000</v>
      </c>
      <c r="D55" s="126">
        <v>0</v>
      </c>
      <c r="E55" s="127">
        <f t="shared" si="3"/>
        <v>80000</v>
      </c>
    </row>
    <row r="56" spans="1:5" ht="12.75">
      <c r="A56" s="38">
        <v>122</v>
      </c>
      <c r="B56" s="18" t="s">
        <v>57</v>
      </c>
      <c r="C56" s="52">
        <v>30000</v>
      </c>
      <c r="D56" s="108">
        <v>0</v>
      </c>
      <c r="E56" s="43">
        <f t="shared" si="3"/>
        <v>30000</v>
      </c>
    </row>
    <row r="57" spans="1:5" ht="12.75">
      <c r="A57" s="38">
        <v>196</v>
      </c>
      <c r="B57" s="18" t="s">
        <v>65</v>
      </c>
      <c r="C57" s="52">
        <v>50000</v>
      </c>
      <c r="D57" s="108">
        <v>0</v>
      </c>
      <c r="E57" s="43">
        <f t="shared" si="3"/>
        <v>50000</v>
      </c>
    </row>
    <row r="58" spans="1:5" ht="12.75">
      <c r="A58" s="116"/>
      <c r="B58" s="118" t="s">
        <v>76</v>
      </c>
      <c r="C58" s="122">
        <f>SUM(C59:C67)</f>
        <v>25900</v>
      </c>
      <c r="D58" s="122">
        <f>SUM(D59:D67)</f>
        <v>0</v>
      </c>
      <c r="E58" s="119">
        <f t="shared" si="3"/>
        <v>25900</v>
      </c>
    </row>
    <row r="59" spans="1:5" ht="12.75">
      <c r="A59" s="44">
        <v>241</v>
      </c>
      <c r="B59" s="17" t="s">
        <v>36</v>
      </c>
      <c r="C59" s="52">
        <v>500</v>
      </c>
      <c r="D59" s="108">
        <v>0</v>
      </c>
      <c r="E59" s="43">
        <f t="shared" si="3"/>
        <v>500</v>
      </c>
    </row>
    <row r="60" spans="1:5" ht="12.75">
      <c r="A60" s="44">
        <v>241</v>
      </c>
      <c r="B60" s="17" t="s">
        <v>37</v>
      </c>
      <c r="C60" s="52">
        <v>500</v>
      </c>
      <c r="D60" s="108">
        <v>0</v>
      </c>
      <c r="E60" s="43">
        <f t="shared" si="3"/>
        <v>500</v>
      </c>
    </row>
    <row r="61" spans="1:5" ht="12.75">
      <c r="A61" s="44">
        <v>243</v>
      </c>
      <c r="B61" s="17" t="s">
        <v>38</v>
      </c>
      <c r="C61" s="52">
        <v>225</v>
      </c>
      <c r="D61" s="108">
        <v>0</v>
      </c>
      <c r="E61" s="43">
        <f t="shared" si="3"/>
        <v>225</v>
      </c>
    </row>
    <row r="62" spans="1:5" ht="12.75">
      <c r="A62" s="44">
        <v>243</v>
      </c>
      <c r="B62" s="17" t="s">
        <v>39</v>
      </c>
      <c r="C62" s="52">
        <v>225</v>
      </c>
      <c r="D62" s="108">
        <v>0</v>
      </c>
      <c r="E62" s="43">
        <f t="shared" si="3"/>
        <v>225</v>
      </c>
    </row>
    <row r="63" spans="1:5" ht="12.75">
      <c r="A63" s="38">
        <v>262</v>
      </c>
      <c r="B63" s="2" t="s">
        <v>28</v>
      </c>
      <c r="C63" s="52">
        <v>21000</v>
      </c>
      <c r="D63" s="108">
        <v>0</v>
      </c>
      <c r="E63" s="43">
        <f t="shared" si="3"/>
        <v>21000</v>
      </c>
    </row>
    <row r="64" spans="1:5" ht="12.75">
      <c r="A64" s="38">
        <v>267</v>
      </c>
      <c r="B64" s="18" t="s">
        <v>40</v>
      </c>
      <c r="C64" s="52">
        <v>1200</v>
      </c>
      <c r="D64" s="108">
        <v>0</v>
      </c>
      <c r="E64" s="43">
        <f t="shared" si="3"/>
        <v>1200</v>
      </c>
    </row>
    <row r="65" spans="1:5" ht="12.75">
      <c r="A65" s="38">
        <v>291</v>
      </c>
      <c r="B65" s="18" t="s">
        <v>41</v>
      </c>
      <c r="C65" s="52">
        <v>750</v>
      </c>
      <c r="D65" s="108">
        <v>0</v>
      </c>
      <c r="E65" s="43">
        <f t="shared" si="3"/>
        <v>750</v>
      </c>
    </row>
    <row r="66" spans="1:5" ht="12.75">
      <c r="A66" s="38">
        <v>291</v>
      </c>
      <c r="B66" s="18" t="s">
        <v>42</v>
      </c>
      <c r="C66" s="52">
        <v>750</v>
      </c>
      <c r="D66" s="108">
        <v>0</v>
      </c>
      <c r="E66" s="43">
        <f t="shared" si="3"/>
        <v>750</v>
      </c>
    </row>
    <row r="67" spans="1:5" ht="12.75">
      <c r="A67" s="38">
        <v>291</v>
      </c>
      <c r="B67" s="18" t="s">
        <v>43</v>
      </c>
      <c r="C67" s="52">
        <v>750</v>
      </c>
      <c r="D67" s="108">
        <v>0</v>
      </c>
      <c r="E67" s="43">
        <f t="shared" si="3"/>
        <v>750</v>
      </c>
    </row>
    <row r="70" spans="3:5" ht="35.25" customHeight="1">
      <c r="C70" s="190" t="s">
        <v>126</v>
      </c>
      <c r="D70" s="190"/>
      <c r="E70" s="149"/>
    </row>
    <row r="71" spans="3:5" ht="12.75">
      <c r="C71" s="150" t="s">
        <v>27</v>
      </c>
      <c r="D71" s="147">
        <v>1</v>
      </c>
      <c r="E71" s="1"/>
    </row>
    <row r="72" spans="3:5" ht="12.75">
      <c r="C72" s="148" t="s">
        <v>124</v>
      </c>
      <c r="D72" s="147">
        <v>2</v>
      </c>
      <c r="E72" s="1"/>
    </row>
  </sheetData>
  <sheetProtection/>
  <autoFilter ref="B6:E67"/>
  <mergeCells count="6">
    <mergeCell ref="C70:D70"/>
    <mergeCell ref="B1:E1"/>
    <mergeCell ref="B2:E2"/>
    <mergeCell ref="B4:D4"/>
    <mergeCell ref="A6:A7"/>
    <mergeCell ref="B6:B7"/>
  </mergeCells>
  <printOptions/>
  <pageMargins left="0.7086614173228347" right="0.7086614173228347" top="0.7480314960629921" bottom="0.7480314960629921" header="0.31496062992125984" footer="0.31496062992125984"/>
  <pageSetup orientation="portrait" r:id="rId1"/>
  <ignoredErrors>
    <ignoredError sqref="E20" formula="1"/>
    <ignoredError sqref="A12:A18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I14"/>
  <sheetViews>
    <sheetView showGridLines="0" zoomScalePageLayoutView="0" workbookViewId="0" topLeftCell="A1">
      <selection activeCell="A3" sqref="A3:I3"/>
    </sheetView>
  </sheetViews>
  <sheetFormatPr defaultColWidth="11.7109375" defaultRowHeight="19.5" customHeight="1"/>
  <cols>
    <col min="1" max="1" width="23.8515625" style="96" customWidth="1"/>
    <col min="2" max="2" width="12.8515625" style="113" customWidth="1"/>
    <col min="3" max="3" width="11.7109375" style="96" customWidth="1"/>
    <col min="4" max="4" width="14.00390625" style="96" customWidth="1"/>
    <col min="5" max="5" width="3.28125" style="96" customWidth="1"/>
    <col min="6" max="6" width="12.00390625" style="96" customWidth="1"/>
    <col min="7" max="7" width="13.57421875" style="96" customWidth="1"/>
    <col min="8" max="8" width="12.8515625" style="96" customWidth="1"/>
    <col min="9" max="9" width="13.7109375" style="96" customWidth="1"/>
    <col min="10" max="255" width="11.7109375" style="96" customWidth="1"/>
    <col min="256" max="16384" width="11.7109375" style="97" customWidth="1"/>
  </cols>
  <sheetData>
    <row r="1" spans="1:9" ht="12.75" customHeight="1">
      <c r="A1" s="197" t="s">
        <v>133</v>
      </c>
      <c r="B1" s="197"/>
      <c r="C1" s="197"/>
      <c r="D1" s="197"/>
      <c r="E1" s="197"/>
      <c r="F1" s="197"/>
      <c r="G1" s="197"/>
      <c r="H1" s="197"/>
      <c r="I1" s="197"/>
    </row>
    <row r="2" spans="1:9" ht="12.75" customHeight="1">
      <c r="A2" s="100"/>
      <c r="B2" s="109"/>
      <c r="C2" s="100"/>
      <c r="D2" s="100"/>
      <c r="E2" s="100"/>
      <c r="F2" s="100"/>
      <c r="G2" s="100"/>
      <c r="H2" s="100"/>
      <c r="I2" s="100"/>
    </row>
    <row r="3" spans="1:9" ht="12.75" customHeight="1">
      <c r="A3" s="198" t="s">
        <v>139</v>
      </c>
      <c r="B3" s="198"/>
      <c r="C3" s="198"/>
      <c r="D3" s="198"/>
      <c r="E3" s="198"/>
      <c r="F3" s="198"/>
      <c r="G3" s="198"/>
      <c r="H3" s="198"/>
      <c r="I3" s="198"/>
    </row>
    <row r="4" spans="1:9" ht="13.5" customHeight="1">
      <c r="A4" s="199" t="s">
        <v>134</v>
      </c>
      <c r="B4" s="199"/>
      <c r="C4" s="199"/>
      <c r="D4" s="199"/>
      <c r="E4" s="199"/>
      <c r="F4" s="199"/>
      <c r="G4" s="199"/>
      <c r="H4" s="199"/>
      <c r="I4" s="199"/>
    </row>
    <row r="5" spans="1:9" ht="12.75" customHeight="1">
      <c r="A5" s="200" t="s">
        <v>117</v>
      </c>
      <c r="B5" s="142" t="s">
        <v>27</v>
      </c>
      <c r="C5" s="143" t="s">
        <v>60</v>
      </c>
      <c r="D5" s="143" t="s">
        <v>13</v>
      </c>
      <c r="E5" s="201"/>
      <c r="F5" s="200" t="s">
        <v>118</v>
      </c>
      <c r="G5" s="143" t="s">
        <v>27</v>
      </c>
      <c r="H5" s="143" t="s">
        <v>60</v>
      </c>
      <c r="I5" s="143" t="s">
        <v>13</v>
      </c>
    </row>
    <row r="6" spans="1:9" ht="13.5" customHeight="1">
      <c r="A6" s="200"/>
      <c r="B6" s="142" t="s">
        <v>119</v>
      </c>
      <c r="C6" s="143" t="s">
        <v>119</v>
      </c>
      <c r="D6" s="143" t="s">
        <v>119</v>
      </c>
      <c r="E6" s="201"/>
      <c r="F6" s="200"/>
      <c r="G6" s="143" t="s">
        <v>119</v>
      </c>
      <c r="H6" s="143" t="s">
        <v>119</v>
      </c>
      <c r="I6" s="143" t="s">
        <v>119</v>
      </c>
    </row>
    <row r="7" spans="1:9" ht="17.25" customHeight="1">
      <c r="A7" s="114" t="s">
        <v>101</v>
      </c>
      <c r="B7" s="110">
        <f>'Presupuesto '!C9</f>
        <v>542760</v>
      </c>
      <c r="C7" s="110">
        <f>'Presupuesto '!D8</f>
        <v>0</v>
      </c>
      <c r="D7" s="103">
        <f>SUM(B7:C7)</f>
        <v>542760</v>
      </c>
      <c r="E7" s="102"/>
      <c r="F7" s="104">
        <v>0</v>
      </c>
      <c r="G7" s="110">
        <f>'Presupuesto '!H9</f>
        <v>489560</v>
      </c>
      <c r="H7" s="110">
        <f>'Presupuesto '!I9</f>
        <v>0</v>
      </c>
      <c r="I7" s="110">
        <f>SUM(G7:H7)</f>
        <v>489560</v>
      </c>
    </row>
    <row r="8" spans="1:9" ht="12.75" customHeight="1">
      <c r="A8" s="115" t="s">
        <v>104</v>
      </c>
      <c r="B8" s="110">
        <f>'Presupuesto '!C41</f>
        <v>144840</v>
      </c>
      <c r="C8" s="110">
        <f>'Presupuesto '!D41</f>
        <v>0</v>
      </c>
      <c r="D8" s="103">
        <f>SUM(B8:C8)</f>
        <v>144840</v>
      </c>
      <c r="E8" s="102"/>
      <c r="F8" s="104">
        <v>1</v>
      </c>
      <c r="G8" s="110">
        <f>'Presupuesto '!H10</f>
        <v>122000</v>
      </c>
      <c r="H8" s="110">
        <f>'Presupuesto '!I10</f>
        <v>0</v>
      </c>
      <c r="I8" s="110">
        <f>SUM(G8:H8)</f>
        <v>122000</v>
      </c>
    </row>
    <row r="9" spans="1:9" ht="12.75" customHeight="1">
      <c r="A9" s="77"/>
      <c r="B9" s="110"/>
      <c r="C9" s="110"/>
      <c r="D9" s="103"/>
      <c r="E9" s="102"/>
      <c r="F9" s="104">
        <v>2</v>
      </c>
      <c r="G9" s="110">
        <f>'Presupuesto '!H11</f>
        <v>76040</v>
      </c>
      <c r="H9" s="110">
        <f>'Presupuesto '!I11</f>
        <v>0</v>
      </c>
      <c r="I9" s="110">
        <f>SUM(G9:H9)</f>
        <v>76040</v>
      </c>
    </row>
    <row r="10" spans="1:9" s="96" customFormat="1" ht="12.75" customHeight="1">
      <c r="A10" s="144" t="s">
        <v>13</v>
      </c>
      <c r="B10" s="145">
        <f>SUM(B7:B9)</f>
        <v>687600</v>
      </c>
      <c r="C10" s="145">
        <f>SUM(C7:C9)</f>
        <v>0</v>
      </c>
      <c r="D10" s="145">
        <f>SUM(D7:D9)</f>
        <v>687600</v>
      </c>
      <c r="E10" s="102"/>
      <c r="F10" s="144" t="s">
        <v>13</v>
      </c>
      <c r="G10" s="146">
        <f>SUM(G7:G9)</f>
        <v>687600</v>
      </c>
      <c r="H10" s="146">
        <f>SUM(H7:H9)</f>
        <v>0</v>
      </c>
      <c r="I10" s="146">
        <f>SUM(I7:I9)</f>
        <v>687600</v>
      </c>
    </row>
    <row r="11" spans="1:9" s="96" customFormat="1" ht="12.75" customHeight="1">
      <c r="A11" s="101"/>
      <c r="B11" s="111"/>
      <c r="C11" s="101"/>
      <c r="D11" s="101"/>
      <c r="E11" s="101"/>
      <c r="F11" s="101"/>
      <c r="G11" s="101"/>
      <c r="H11" s="101"/>
      <c r="I11" s="101"/>
    </row>
    <row r="12" spans="1:9" s="96" customFormat="1" ht="12.75" customHeight="1">
      <c r="A12" s="98"/>
      <c r="B12" s="112"/>
      <c r="C12" s="98"/>
      <c r="D12" s="98"/>
      <c r="E12" s="98"/>
      <c r="F12" s="98"/>
      <c r="G12" s="98"/>
      <c r="H12" s="98"/>
      <c r="I12" s="98"/>
    </row>
    <row r="13" spans="1:9" s="96" customFormat="1" ht="12.75" customHeight="1">
      <c r="A13" s="98"/>
      <c r="B13" s="112"/>
      <c r="C13" s="98"/>
      <c r="D13" s="98"/>
      <c r="E13" s="98"/>
      <c r="F13" s="98"/>
      <c r="G13" s="98"/>
      <c r="H13" s="98"/>
      <c r="I13" s="98"/>
    </row>
    <row r="14" spans="1:9" s="96" customFormat="1" ht="12.75" customHeight="1">
      <c r="A14" s="98"/>
      <c r="B14" s="112"/>
      <c r="C14" s="98"/>
      <c r="D14" s="98"/>
      <c r="E14" s="98"/>
      <c r="F14" s="99"/>
      <c r="G14" s="98"/>
      <c r="H14" s="98"/>
      <c r="I14" s="98"/>
    </row>
  </sheetData>
  <sheetProtection/>
  <mergeCells count="6">
    <mergeCell ref="A1:I1"/>
    <mergeCell ref="A3:I3"/>
    <mergeCell ref="A4:I4"/>
    <mergeCell ref="A5:A6"/>
    <mergeCell ref="E5:E6"/>
    <mergeCell ref="F5:F6"/>
  </mergeCells>
  <printOptions/>
  <pageMargins left="0.7086613774299622" right="0.7086613774299622" top="0.748031497001648" bottom="0.748031497001648" header="0.31496068835258484" footer="0.31496068835258484"/>
  <pageSetup firstPageNumber="1" useFirstPageNumber="1" orientation="landscape" r:id="rId1"/>
  <ignoredErrors>
    <ignoredError sqref="D8 I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Planificacion</dc:creator>
  <cp:keywords/>
  <dc:description/>
  <cp:lastModifiedBy>CONAP</cp:lastModifiedBy>
  <cp:lastPrinted>2016-07-07T18:06:51Z</cp:lastPrinted>
  <dcterms:created xsi:type="dcterms:W3CDTF">2001-01-15T17:49:33Z</dcterms:created>
  <dcterms:modified xsi:type="dcterms:W3CDTF">2017-06-09T17:39:05Z</dcterms:modified>
  <cp:category/>
  <cp:version/>
  <cp:contentType/>
  <cp:contentStatus/>
</cp:coreProperties>
</file>