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icina Forestal\Documents\POAS AREAS PROTEGIDAS 2021\El Limonar\"/>
    </mc:Choice>
  </mc:AlternateContent>
  <bookViews>
    <workbookView xWindow="0" yWindow="0" windowWidth="20490" windowHeight="7665" tabRatio="740" activeTab="4"/>
  </bookViews>
  <sheets>
    <sheet name="Protección y control" sheetId="1" r:id="rId1"/>
    <sheet name="Investigación y Monitoreo" sheetId="4" r:id="rId2"/>
    <sheet name="Uso Público" sheetId="14" r:id="rId3"/>
    <sheet name="Manejo De Recursos" sheetId="17" r:id="rId4"/>
    <sheet name="RESUMEN PRESUPUESTO 2020" sheetId="16" r:id="rId5"/>
  </sheets>
  <definedNames>
    <definedName name="_xlnm.Print_Area" localSheetId="1">'Investigación y Monitoreo'!$A$1:$AA$9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6" l="1"/>
  <c r="I9" i="16" l="1"/>
  <c r="H9" i="16"/>
  <c r="G9" i="16"/>
  <c r="F9" i="16"/>
  <c r="E9" i="16"/>
  <c r="I8" i="16"/>
  <c r="G8" i="16"/>
  <c r="F8" i="16"/>
  <c r="E8" i="16"/>
  <c r="X20" i="14"/>
  <c r="V20" i="14"/>
  <c r="T20" i="14"/>
  <c r="X19" i="14"/>
  <c r="V19" i="14"/>
  <c r="T19" i="14"/>
  <c r="AA18" i="14" l="1"/>
  <c r="AA19" i="14" s="1"/>
  <c r="AA20" i="14" s="1"/>
  <c r="Z19" i="14"/>
  <c r="Z20" i="14" s="1"/>
  <c r="H8" i="16" s="1"/>
  <c r="F7" i="16"/>
  <c r="Z10" i="4"/>
  <c r="H7" i="16" s="1"/>
  <c r="X10" i="4"/>
  <c r="G7" i="16" s="1"/>
  <c r="V10" i="4"/>
  <c r="T10" i="4"/>
  <c r="E7" i="16" s="1"/>
  <c r="Z19" i="17"/>
  <c r="X19" i="17"/>
  <c r="V19" i="17"/>
  <c r="T19" i="17"/>
  <c r="Z10" i="17"/>
  <c r="X10" i="17"/>
  <c r="V10" i="17"/>
  <c r="T10" i="17"/>
  <c r="AA18" i="17"/>
  <c r="AA19" i="17" s="1"/>
  <c r="AA9" i="4"/>
  <c r="AA10" i="4" s="1"/>
  <c r="AA11" i="1"/>
  <c r="AA10" i="1"/>
  <c r="AA9" i="1"/>
  <c r="T20" i="17" l="1"/>
  <c r="V20" i="17"/>
  <c r="X20" i="17"/>
  <c r="Z20" i="17"/>
  <c r="AA17" i="14"/>
  <c r="AA16" i="14" l="1"/>
  <c r="AA9" i="14" l="1"/>
  <c r="AA9" i="17"/>
  <c r="AA10" i="17" s="1"/>
  <c r="AA20" i="17" s="1"/>
  <c r="Z12" i="1"/>
  <c r="H6" i="16" s="1"/>
  <c r="X12" i="1"/>
  <c r="G6" i="16" s="1"/>
  <c r="T12" i="1"/>
  <c r="E6" i="16" s="1"/>
  <c r="AA12" i="1" l="1"/>
  <c r="I6" i="16" s="1"/>
  <c r="I10" i="16" s="1"/>
  <c r="V12" i="1"/>
  <c r="F6" i="16" s="1"/>
</calcChain>
</file>

<file path=xl/sharedStrings.xml><?xml version="1.0" encoding="utf-8"?>
<sst xmlns="http://schemas.openxmlformats.org/spreadsheetml/2006/main" count="396" uniqueCount="109">
  <si>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</si>
  <si>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</si>
  <si>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</si>
  <si>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</si>
  <si>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</si>
  <si>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</si>
  <si>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</si>
  <si>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</si>
  <si>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</si>
  <si>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</si>
  <si>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</si>
  <si>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</si>
  <si>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Financiamiento</t>
  </si>
  <si>
    <t>TOTAL</t>
  </si>
  <si>
    <t>No.</t>
  </si>
  <si>
    <t>CONSEJO NACIONAL DE AREA PROTEGIDAS -CONAP-</t>
  </si>
  <si>
    <t>Meses</t>
  </si>
  <si>
    <t>Monto</t>
  </si>
  <si>
    <t>1. Línea de acción: .</t>
  </si>
  <si>
    <t xml:space="preserve">2. Programa: </t>
  </si>
  <si>
    <t xml:space="preserve">3. Sub programa: </t>
  </si>
  <si>
    <t>Ubicación Geográfica</t>
  </si>
  <si>
    <t>Código</t>
  </si>
  <si>
    <t>CONAP</t>
  </si>
  <si>
    <t>Investigación y Monitoreo</t>
  </si>
  <si>
    <t>Uso Público</t>
  </si>
  <si>
    <t>Conservación del Área Protegida y su Biodiversidad</t>
  </si>
  <si>
    <t xml:space="preserve">1. Línea de acción: </t>
  </si>
  <si>
    <t>Educación Ambiental</t>
  </si>
  <si>
    <t>COMUNIDAD</t>
  </si>
  <si>
    <t>GRAN TOTAL</t>
  </si>
  <si>
    <t>X</t>
  </si>
  <si>
    <t xml:space="preserve">Mantenimiento de rondas corta fuego en los linderos del área protegida </t>
  </si>
  <si>
    <t>Aldea El Limonar</t>
  </si>
  <si>
    <t>Municipio de Jacaltenango</t>
  </si>
  <si>
    <t>Comunidad y Oficina Forestal</t>
  </si>
  <si>
    <t>Comunidad</t>
  </si>
  <si>
    <t>Los guardabosques  de la comunidad estan capacitados y ejecutan de forma idonea  los monitoreos</t>
  </si>
  <si>
    <t>Listado de participantes y fotografias</t>
  </si>
  <si>
    <t>Semillas y Fotografias</t>
  </si>
  <si>
    <t>Municipálidad</t>
  </si>
  <si>
    <t>CONSEJO NACIONAL DE AREAS PROTEGIDAS -CONAP-</t>
  </si>
  <si>
    <t xml:space="preserve">PROGRAMA </t>
  </si>
  <si>
    <t>MUNICIPALIDAD</t>
  </si>
  <si>
    <t>Protección y Control</t>
  </si>
  <si>
    <t>Uso Publico</t>
  </si>
  <si>
    <t>Manejo de Recursos</t>
  </si>
  <si>
    <t>PARQUE REGIONAL MUNICIPAL “YUL  HA` SAJ  HA`”</t>
  </si>
  <si>
    <t>Parque Regional Municipal  “YUL  HA` SAJ  HA`”</t>
  </si>
  <si>
    <t>Municipalidad</t>
  </si>
  <si>
    <t>Territorio de la Aldea El Limonar</t>
  </si>
  <si>
    <t xml:space="preserve">Boletas de patrullaje de control y vigilancia </t>
  </si>
  <si>
    <t xml:space="preserve">El Limonar </t>
  </si>
  <si>
    <t>Investigación</t>
  </si>
  <si>
    <t>Capacitación a guardabosques sobre la base legal y aspectos técnicos de su trabajo</t>
  </si>
  <si>
    <t>Elaborar y difundir  información sobre la importancia de la conservacion de los recursos naturales en el Municipio de Jacaltenango.</t>
  </si>
  <si>
    <t>Área Protegida</t>
  </si>
  <si>
    <t>Colecta de frutos y semillas  nativas para la reproducción en el vivero municipal de Jacaltenango.</t>
  </si>
  <si>
    <t>Determinar temas de interés investigativo</t>
  </si>
  <si>
    <t>Listado de temas de interés investigativo</t>
  </si>
  <si>
    <t>PLAN OPERATIVO ANUAL 2021</t>
  </si>
  <si>
    <t>Resultado Esperado 2,021</t>
  </si>
  <si>
    <t>Actualizar el plan de prevencion y control contra incendios forestales</t>
  </si>
  <si>
    <t>Recolección de semillas de especies nativas de área</t>
  </si>
  <si>
    <t>Codigo</t>
  </si>
  <si>
    <t xml:space="preserve">Municipalidad </t>
  </si>
  <si>
    <t>Otros</t>
  </si>
  <si>
    <t>Listado de participantes, fotografias</t>
  </si>
  <si>
    <t>Diseño e impresión de material divulgativo (trifoliares, spot radial, mantas)</t>
  </si>
  <si>
    <t>Material impreso y fotografias</t>
  </si>
  <si>
    <t>Fotografías del rótulo establecido y colocado en campo.</t>
  </si>
  <si>
    <t xml:space="preserve"> CONAP</t>
  </si>
  <si>
    <t>Un patrullaje de control y vigilancia  al mes</t>
  </si>
  <si>
    <t>Otros (ESTEFFOR)</t>
  </si>
  <si>
    <t>OTROS</t>
  </si>
  <si>
    <t>Fam-page creada con información de las acciónes que se desarrollan en el área protegida</t>
  </si>
  <si>
    <t>Otras instituciones</t>
  </si>
  <si>
    <t>Un plan para prevenir y controlar los incendios forestales con la participación activa de Autoridades locales, instituciónes y comunidades.</t>
  </si>
  <si>
    <t>Perímetro del área protegida con ronda cortafuego, para proteccion del al área a incendios Forestales.</t>
  </si>
  <si>
    <t>Disminuir actividades ilítcitas dentro del área protegia a tráves de monitoreos y recorridos constantes de personas comunitarias aledañas.</t>
  </si>
  <si>
    <t>Oficina Forestal Municipal.</t>
  </si>
  <si>
    <t>Oficina Forestal Municipal., Comunidad, CONAP</t>
  </si>
  <si>
    <t>Oficina Forestal Municipal., Guardabosque, Guarda recursos (CONAP)</t>
  </si>
  <si>
    <t>Plan de prevencion y control contra incendios forestales actualizado</t>
  </si>
  <si>
    <t>Oficina Forestal Municipal, Comunidad Y CONAP.</t>
  </si>
  <si>
    <t>Se cuentan con propuestas de temas de investigación, respecto al Área Protegida</t>
  </si>
  <si>
    <t>Actualización de fan-page sobre el área protegida</t>
  </si>
  <si>
    <t>Diseño, realizacion y colocación de un rótulo informativo en la entrada del área protegida.</t>
  </si>
  <si>
    <t xml:space="preserve">Código </t>
  </si>
  <si>
    <t>CONAP, Oficina Forestal Municipal.</t>
  </si>
  <si>
    <t>Se cuenta con un rotulo informativo en la entrada al área protegida</t>
  </si>
  <si>
    <t>Sub-programa: Manejo y uso tradicional de recursos naturales del bosque</t>
  </si>
  <si>
    <t>Manejo de recursos</t>
  </si>
  <si>
    <t>1. Línea de acción: Conservación del área protegida y su biodiversidad</t>
  </si>
  <si>
    <t>2. Programa: Manejo de Recursos</t>
  </si>
  <si>
    <t>3. Sub programa: Actividades productivas</t>
  </si>
  <si>
    <t>Área municipal</t>
  </si>
  <si>
    <t>Producción de plantas forestales para la recuperación de áreas desprovistas de bosque, en las áreas aledañas al área protegida.</t>
  </si>
  <si>
    <t>Fotografías, Inventario de plantas</t>
  </si>
  <si>
    <t xml:space="preserve"> Comunidad</t>
  </si>
  <si>
    <t>Otras Instituciones</t>
  </si>
  <si>
    <t>Se cuenta con un espacio para la reproducción de semillas locales, recolectadas dentro del área protegida</t>
  </si>
  <si>
    <t>1. Línea de acción: Conservación del área protegida y su biodiversidad.</t>
  </si>
  <si>
    <t>2. Programa: Uso Publico</t>
  </si>
  <si>
    <t>3. Sub programa: Divulgación y relaciónes públicas</t>
  </si>
  <si>
    <t xml:space="preserve">1. Línea de acción: Conservación de la biodiversidad del área protegida </t>
  </si>
  <si>
    <t>2. Programa: Protección y control</t>
  </si>
  <si>
    <r>
      <t xml:space="preserve">3. Sub programas: </t>
    </r>
    <r>
      <rPr>
        <b/>
        <u/>
        <sz val="12"/>
        <rFont val="Times New Roman"/>
        <family val="1"/>
      </rPr>
      <t>Prevención, Control y Vigilancia</t>
    </r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</si>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</sst>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Q&quot;* #,##0.00_);_(&quot;Q&quot;* \(#,##0.00\);_(&quot;Q&quot;* &quot;-&quot;??_);_(@_)"/>
    <numFmt numFmtId="164" formatCode="_-&quot;Q&quot;* #,##0.00_-;\-&quot;Q&quot;* #,##0.00_-;_-&quot;Q&quot;* &quot;-&quot;??_-;_-@_-"/>
    <numFmt numFmtId="165" formatCode="[$Q-100A]#,##0.00"/>
    <numFmt numFmtId="166" formatCode="&quot;Q&quot;#,##0.00"/>
    <numFmt numFmtId="167" formatCode="_-[$Q-100A]* #,##0.00_-;\-[$Q-100A]* #,##0.00_-;_-[$Q-100A]* &quot;-&quot;??_-;_-@_-"/>
  </numFmts>
  <fonts count="23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color rgb="FF0070C0"/>
      <name val="Times New Roman"/>
      <family val="1"/>
    </font>
    <font>
      <b/>
      <u/>
      <sz val="12"/>
      <name val="Times New Roman"/>
      <family val="1"/>
    </font>
    <font>
      <sz val="12"/>
      <name val="Arial"/>
      <family val="2"/>
    </font>
    <font>
      <b/>
      <sz val="11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/>
      <right/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/>
      <right/>
      <top/>
      <bottom style="thin">
        <color theme="3" tint="-0.499984740745262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3" tint="-0.499984740745262"/>
      </right>
      <top style="thin">
        <color indexed="64"/>
      </top>
      <bottom/>
      <diagonal/>
    </border>
    <border>
      <left/>
      <right style="thin">
        <color theme="3" tint="-0.499984740745262"/>
      </right>
      <top/>
      <bottom/>
      <diagonal/>
    </border>
    <border>
      <left/>
      <right style="thin">
        <color theme="3" tint="-0.499984740745262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4" fontId="15" fillId="0" borderId="0" applyFont="0" applyFill="0" applyBorder="0" applyAlignment="0" applyProtection="0"/>
  </cellStyleXfs>
  <cellXfs count="205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justify"/>
    </xf>
    <xf numFmtId="0" fontId="5" fillId="0" borderId="0" xfId="0" applyFont="1" applyAlignment="1">
      <alignment vertical="justify"/>
    </xf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center" vertical="top" wrapText="1"/>
    </xf>
    <xf numFmtId="49" fontId="7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left" vertical="top" wrapText="1"/>
    </xf>
    <xf numFmtId="0" fontId="9" fillId="0" borderId="0" xfId="0" applyFont="1" applyAlignment="1">
      <alignment vertical="justify"/>
    </xf>
    <xf numFmtId="0" fontId="5" fillId="0" borderId="0" xfId="0" applyFont="1" applyBorder="1" applyAlignment="1">
      <alignment vertical="justify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Fill="1" applyBorder="1"/>
    <xf numFmtId="0" fontId="2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left" vertical="justify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0" fillId="3" borderId="0" xfId="0" applyFill="1"/>
    <xf numFmtId="0" fontId="1" fillId="0" borderId="0" xfId="0" applyFont="1" applyBorder="1" applyAlignment="1">
      <alignment horizontal="center" vertical="center"/>
    </xf>
    <xf numFmtId="0" fontId="14" fillId="0" borderId="0" xfId="0" applyFont="1"/>
    <xf numFmtId="0" fontId="10" fillId="0" borderId="0" xfId="0" applyFont="1" applyBorder="1" applyAlignment="1">
      <alignment vertical="top"/>
    </xf>
    <xf numFmtId="0" fontId="16" fillId="0" borderId="0" xfId="0" applyFont="1"/>
    <xf numFmtId="0" fontId="16" fillId="0" borderId="1" xfId="0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0" fontId="16" fillId="2" borderId="0" xfId="0" applyFont="1" applyFill="1"/>
    <xf numFmtId="0" fontId="16" fillId="3" borderId="0" xfId="0" applyFont="1" applyFill="1"/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vertical="center" wrapText="1"/>
    </xf>
    <xf numFmtId="165" fontId="16" fillId="0" borderId="0" xfId="0" applyNumberFormat="1" applyFont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6" fillId="0" borderId="1" xfId="0" applyFont="1" applyBorder="1"/>
    <xf numFmtId="0" fontId="10" fillId="0" borderId="1" xfId="0" applyFont="1" applyFill="1" applyBorder="1" applyAlignment="1">
      <alignment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6" fontId="16" fillId="0" borderId="1" xfId="0" applyNumberFormat="1" applyFont="1" applyBorder="1"/>
    <xf numFmtId="165" fontId="10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0" fillId="4" borderId="1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left" vertical="center" wrapText="1"/>
    </xf>
    <xf numFmtId="49" fontId="10" fillId="4" borderId="1" xfId="0" applyNumberFormat="1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center" vertical="top" wrapText="1"/>
    </xf>
    <xf numFmtId="0" fontId="16" fillId="2" borderId="6" xfId="0" applyFont="1" applyFill="1" applyBorder="1" applyAlignment="1">
      <alignment vertical="top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/>
    <xf numFmtId="167" fontId="16" fillId="0" borderId="0" xfId="0" applyNumberFormat="1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/>
    <xf numFmtId="0" fontId="19" fillId="2" borderId="1" xfId="0" applyFont="1" applyFill="1" applyBorder="1" applyAlignment="1">
      <alignment vertical="justify"/>
    </xf>
    <xf numFmtId="0" fontId="19" fillId="2" borderId="1" xfId="0" applyFont="1" applyFill="1" applyBorder="1" applyAlignment="1">
      <alignment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center" vertical="center" wrapText="1"/>
    </xf>
    <xf numFmtId="44" fontId="16" fillId="0" borderId="1" xfId="2" applyFont="1" applyFill="1" applyBorder="1" applyAlignment="1">
      <alignment horizontal="center" vertical="center" wrapText="1"/>
    </xf>
    <xf numFmtId="44" fontId="16" fillId="2" borderId="1" xfId="2" applyFont="1" applyFill="1" applyBorder="1" applyAlignment="1">
      <alignment horizontal="center" vertical="center" wrapText="1"/>
    </xf>
    <xf numFmtId="44" fontId="16" fillId="0" borderId="1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/>
    <xf numFmtId="0" fontId="2" fillId="2" borderId="1" xfId="0" applyFont="1" applyFill="1" applyBorder="1"/>
    <xf numFmtId="0" fontId="4" fillId="0" borderId="0" xfId="0" applyFont="1" applyBorder="1"/>
    <xf numFmtId="0" fontId="0" fillId="2" borderId="0" xfId="0" applyFill="1" applyBorder="1"/>
    <xf numFmtId="0" fontId="10" fillId="0" borderId="1" xfId="0" applyFont="1" applyBorder="1"/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165" fontId="16" fillId="0" borderId="1" xfId="0" applyNumberFormat="1" applyFont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6" fillId="2" borderId="7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top"/>
    </xf>
    <xf numFmtId="0" fontId="16" fillId="2" borderId="2" xfId="0" applyFont="1" applyFill="1" applyBorder="1" applyAlignment="1">
      <alignment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/>
    <xf numFmtId="49" fontId="10" fillId="0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165" fontId="16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left" vertical="justify"/>
    </xf>
    <xf numFmtId="0" fontId="17" fillId="0" borderId="0" xfId="0" applyFont="1" applyFill="1" applyBorder="1" applyAlignment="1">
      <alignment vertical="justify"/>
    </xf>
    <xf numFmtId="166" fontId="16" fillId="0" borderId="0" xfId="0" applyNumberFormat="1" applyFont="1" applyFill="1" applyBorder="1"/>
    <xf numFmtId="0" fontId="16" fillId="0" borderId="0" xfId="0" applyFont="1" applyFill="1" applyBorder="1"/>
    <xf numFmtId="44" fontId="16" fillId="0" borderId="0" xfId="0" applyNumberFormat="1" applyFont="1" applyFill="1" applyBorder="1"/>
    <xf numFmtId="165" fontId="16" fillId="0" borderId="0" xfId="0" applyNumberFormat="1" applyFont="1" applyFill="1" applyBorder="1"/>
    <xf numFmtId="165" fontId="10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 vertical="justify"/>
    </xf>
    <xf numFmtId="0" fontId="12" fillId="0" borderId="0" xfId="0" applyFont="1" applyFill="1" applyBorder="1" applyAlignment="1">
      <alignment vertical="justify"/>
    </xf>
    <xf numFmtId="0" fontId="13" fillId="0" borderId="0" xfId="0" applyFont="1" applyFill="1" applyBorder="1" applyAlignment="1">
      <alignment vertical="justify"/>
    </xf>
    <xf numFmtId="165" fontId="10" fillId="0" borderId="0" xfId="0" applyNumberFormat="1" applyFont="1" applyFill="1" applyBorder="1"/>
    <xf numFmtId="0" fontId="10" fillId="0" borderId="0" xfId="0" applyFont="1" applyFill="1" applyBorder="1"/>
    <xf numFmtId="164" fontId="10" fillId="0" borderId="0" xfId="0" applyNumberFormat="1" applyFont="1" applyFill="1" applyBorder="1"/>
    <xf numFmtId="0" fontId="10" fillId="0" borderId="1" xfId="0" applyFont="1" applyFill="1" applyBorder="1" applyAlignment="1">
      <alignment vertical="center"/>
    </xf>
    <xf numFmtId="49" fontId="11" fillId="4" borderId="16" xfId="0" applyNumberFormat="1" applyFont="1" applyFill="1" applyBorder="1" applyAlignment="1">
      <alignment vertical="center" wrapText="1"/>
    </xf>
    <xf numFmtId="49" fontId="11" fillId="4" borderId="9" xfId="0" applyNumberFormat="1" applyFont="1" applyFill="1" applyBorder="1" applyAlignment="1">
      <alignment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165" fontId="16" fillId="2" borderId="16" xfId="0" applyNumberFormat="1" applyFont="1" applyFill="1" applyBorder="1" applyAlignment="1">
      <alignment horizontal="left" vertical="center" wrapText="1"/>
    </xf>
    <xf numFmtId="0" fontId="16" fillId="2" borderId="16" xfId="0" applyNumberFormat="1" applyFont="1" applyFill="1" applyBorder="1" applyAlignment="1">
      <alignment horizontal="left" vertical="center" wrapText="1"/>
    </xf>
    <xf numFmtId="165" fontId="10" fillId="0" borderId="1" xfId="0" applyNumberFormat="1" applyFont="1" applyBorder="1" applyAlignment="1">
      <alignment vertical="center" wrapText="1"/>
    </xf>
    <xf numFmtId="0" fontId="10" fillId="0" borderId="1" xfId="0" applyNumberFormat="1" applyFont="1" applyBorder="1" applyAlignment="1">
      <alignment vertical="center" wrapText="1"/>
    </xf>
    <xf numFmtId="165" fontId="10" fillId="0" borderId="1" xfId="0" applyNumberFormat="1" applyFont="1" applyBorder="1"/>
    <xf numFmtId="165" fontId="1" fillId="0" borderId="1" xfId="0" applyNumberFormat="1" applyFont="1" applyBorder="1"/>
    <xf numFmtId="0" fontId="10" fillId="0" borderId="1" xfId="0" applyFont="1" applyBorder="1" applyAlignment="1">
      <alignment horizontal="center" vertical="center"/>
    </xf>
    <xf numFmtId="165" fontId="20" fillId="0" borderId="1" xfId="0" applyNumberFormat="1" applyFont="1" applyBorder="1"/>
    <xf numFmtId="0" fontId="20" fillId="0" borderId="1" xfId="0" applyFont="1" applyBorder="1"/>
    <xf numFmtId="166" fontId="10" fillId="0" borderId="1" xfId="0" applyNumberFormat="1" applyFont="1" applyBorder="1"/>
    <xf numFmtId="166" fontId="10" fillId="2" borderId="1" xfId="0" applyNumberFormat="1" applyFont="1" applyFill="1" applyBorder="1"/>
    <xf numFmtId="49" fontId="16" fillId="2" borderId="1" xfId="0" applyNumberFormat="1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/>
    </xf>
    <xf numFmtId="165" fontId="21" fillId="0" borderId="1" xfId="0" applyNumberFormat="1" applyFont="1" applyFill="1" applyBorder="1" applyAlignment="1">
      <alignment vertical="top"/>
    </xf>
    <xf numFmtId="0" fontId="21" fillId="0" borderId="1" xfId="0" applyFont="1" applyFill="1" applyBorder="1" applyAlignment="1">
      <alignment vertical="top"/>
    </xf>
    <xf numFmtId="0" fontId="2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0" fillId="4" borderId="1" xfId="0" applyFont="1" applyFill="1" applyBorder="1" applyAlignment="1">
      <alignment horizontal="center" vertical="top"/>
    </xf>
    <xf numFmtId="49" fontId="10" fillId="4" borderId="1" xfId="0" applyNumberFormat="1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justify"/>
    </xf>
    <xf numFmtId="0" fontId="10" fillId="4" borderId="1" xfId="0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8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 vertical="justify"/>
    </xf>
    <xf numFmtId="0" fontId="10" fillId="0" borderId="0" xfId="0" applyFont="1" applyFill="1" applyBorder="1" applyAlignment="1">
      <alignment horizontal="left" vertical="top"/>
    </xf>
    <xf numFmtId="0" fontId="10" fillId="0" borderId="1" xfId="0" applyFont="1" applyBorder="1" applyAlignment="1">
      <alignment horizontal="left" vertical="justify"/>
    </xf>
    <xf numFmtId="0" fontId="10" fillId="0" borderId="1" xfId="0" applyFont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top" wrapText="1"/>
    </xf>
    <xf numFmtId="49" fontId="10" fillId="4" borderId="0" xfId="0" applyNumberFormat="1" applyFont="1" applyFill="1" applyBorder="1" applyAlignment="1">
      <alignment horizontal="center" vertical="center" wrapText="1"/>
    </xf>
    <xf numFmtId="49" fontId="10" fillId="4" borderId="6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49" fontId="10" fillId="4" borderId="11" xfId="0" applyNumberFormat="1" applyFont="1" applyFill="1" applyBorder="1" applyAlignment="1">
      <alignment horizontal="center" vertical="center" wrapText="1"/>
    </xf>
    <xf numFmtId="49" fontId="10" fillId="4" borderId="10" xfId="0" applyNumberFormat="1" applyFont="1" applyFill="1" applyBorder="1" applyAlignment="1">
      <alignment horizontal="center" vertical="center" wrapText="1"/>
    </xf>
    <xf numFmtId="49" fontId="10" fillId="4" borderId="12" xfId="0" applyNumberFormat="1" applyFont="1" applyFill="1" applyBorder="1" applyAlignment="1">
      <alignment horizontal="center" vertical="center" wrapText="1"/>
    </xf>
    <xf numFmtId="49" fontId="10" fillId="4" borderId="13" xfId="0" applyNumberFormat="1" applyFont="1" applyFill="1" applyBorder="1" applyAlignment="1">
      <alignment horizontal="center" vertical="center" wrapText="1"/>
    </xf>
    <xf numFmtId="49" fontId="10" fillId="4" borderId="14" xfId="0" applyNumberFormat="1" applyFont="1" applyFill="1" applyBorder="1" applyAlignment="1">
      <alignment horizontal="center" vertical="center" wrapText="1"/>
    </xf>
    <xf numFmtId="49" fontId="10" fillId="4" borderId="15" xfId="0" applyNumberFormat="1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49" fontId="10" fillId="4" borderId="18" xfId="0" applyNumberFormat="1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Total por</a:t>
            </a:r>
            <a:r>
              <a:rPr lang="es-GT" baseline="0"/>
              <a:t> Programa de Manejo</a:t>
            </a:r>
            <a:endParaRPr lang="es-G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'RESUMEN PRESUPUESTO 2020'!$E$21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3F3-4740-A2FF-6A5058860F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3F3-4740-A2FF-6A5058860F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A3F3-4740-A2FF-6A5058860F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A3F3-4740-A2FF-6A5058860F3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'RESUMEN PRESUPUESTO 2020'!$D$22:$D$25</c:f>
              <c:strCache>
                <c:ptCount val="4"/>
                <c:pt idx="0">
                  <c:v>Protección y Control</c:v>
                </c:pt>
                <c:pt idx="1">
                  <c:v>Investigación y Monitoreo</c:v>
                </c:pt>
                <c:pt idx="2">
                  <c:v>Uso Publico</c:v>
                </c:pt>
                <c:pt idx="3">
                  <c:v>Manejo de Recursos</c:v>
                </c:pt>
              </c:strCache>
            </c:strRef>
          </c:cat>
          <c:val>
            <c:numRef>
              <c:f>'RESUMEN PRESUPUESTO 2020'!$E$22:$E$25</c:f>
              <c:numCache>
                <c:formatCode>"Q"#,##0.00</c:formatCode>
                <c:ptCount val="4"/>
                <c:pt idx="0">
                  <c:v>16500</c:v>
                </c:pt>
                <c:pt idx="1">
                  <c:v>900</c:v>
                </c:pt>
                <c:pt idx="2">
                  <c:v>7150</c:v>
                </c:pt>
                <c:pt idx="3">
                  <c:v>11400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31-413F-97DC-5C76CFC521F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148167</xdr:colOff>
      <xdr:row>10</xdr:row>
      <xdr:rowOff>30690</xdr:rowOff>
    </xdr:from>
    <xdr:to>
      <xdr:col>9</xdr:col>
      <xdr:colOff>359833</xdr:colOff>
      <xdr:row>26</xdr:row>
      <xdr:rowOff>22224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S37"/>
  <sheetViews>
    <sheetView topLeftCell="A19" zoomScale="70" zoomScaleNormal="70" workbookViewId="0">
      <selection sqref="A1:AA12"/>
    </sheetView>
  </sheetViews>
  <sheetFormatPr baseColWidth="10" defaultRowHeight="12.75" x14ac:dyDescent="0.2"/>
  <cols>
    <col min="1" max="1" width="4.140625" customWidth="1"/>
    <col min="2" max="2" width="22.28515625" customWidth="1"/>
    <col min="3" max="3" width="14.28515625" customWidth="1"/>
    <col min="4" max="4" width="12.5703125" customWidth="1"/>
    <col min="5" max="7" width="2.28515625" bestFit="1" customWidth="1"/>
    <col min="8" max="8" width="2.7109375" bestFit="1" customWidth="1"/>
    <col min="9" max="10" width="2.28515625" bestFit="1" customWidth="1"/>
    <col min="11" max="11" width="2" customWidth="1"/>
    <col min="12" max="12" width="2.28515625" bestFit="1" customWidth="1"/>
    <col min="13" max="13" width="2.42578125" bestFit="1" customWidth="1"/>
    <col min="14" max="16" width="2.28515625" bestFit="1" customWidth="1"/>
    <col min="17" max="17" width="14.5703125" customWidth="1"/>
    <col min="18" max="18" width="15.5703125" customWidth="1"/>
    <col min="19" max="19" width="14.42578125" customWidth="1"/>
    <col min="20" max="20" width="12.85546875" customWidth="1"/>
    <col min="21" max="21" width="12" customWidth="1"/>
    <col min="22" max="22" width="13.140625" customWidth="1"/>
    <col min="23" max="23" width="11.28515625" customWidth="1"/>
    <col min="24" max="24" width="12.5703125" customWidth="1"/>
    <col min="25" max="25" width="12.7109375" customWidth="1"/>
    <col min="26" max="26" width="11.28515625" customWidth="1"/>
    <col min="27" max="27" width="14.5703125" customWidth="1"/>
    <col min="29" max="29" width="20.140625" bestFit="1" customWidth="1"/>
  </cols>
  <sheetData>
    <row r="1" spans="1:97" s="2" customFormat="1" ht="15.75" x14ac:dyDescent="0.25">
      <c r="A1" s="153" t="s">
        <v>15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</row>
    <row r="2" spans="1:97" s="2" customFormat="1" ht="15.75" x14ac:dyDescent="0.25">
      <c r="A2" s="153" t="s">
        <v>60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</row>
    <row r="3" spans="1:97" s="2" customFormat="1" ht="15.75" customHeight="1" x14ac:dyDescent="0.25">
      <c r="A3" s="153" t="s">
        <v>48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</row>
    <row r="4" spans="1:97" ht="16.5" customHeight="1" x14ac:dyDescent="0.25">
      <c r="A4" s="157" t="s">
        <v>105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</row>
    <row r="5" spans="1:97" ht="16.5" customHeight="1" x14ac:dyDescent="0.25">
      <c r="A5" s="157" t="s">
        <v>106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C5" s="32"/>
      <c r="AD5" s="29"/>
    </row>
    <row r="6" spans="1:97" ht="17.25" customHeight="1" x14ac:dyDescent="0.25">
      <c r="A6" s="157" t="s">
        <v>107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C6" s="27"/>
      <c r="AD6" s="27"/>
    </row>
    <row r="7" spans="1:97" s="3" customFormat="1" ht="18" customHeight="1" x14ac:dyDescent="0.2">
      <c r="A7" s="156" t="s">
        <v>14</v>
      </c>
      <c r="B7" s="155" t="s">
        <v>61</v>
      </c>
      <c r="C7" s="155" t="s">
        <v>21</v>
      </c>
      <c r="D7" s="154" t="s">
        <v>0</v>
      </c>
      <c r="E7" s="155" t="s">
        <v>16</v>
      </c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 t="s">
        <v>10</v>
      </c>
      <c r="R7" s="155" t="s">
        <v>11</v>
      </c>
      <c r="S7" s="154" t="s">
        <v>12</v>
      </c>
      <c r="T7" s="154"/>
      <c r="U7" s="154"/>
      <c r="V7" s="154"/>
      <c r="W7" s="154"/>
      <c r="X7" s="154"/>
      <c r="Y7" s="154"/>
      <c r="Z7" s="154"/>
      <c r="AA7" s="154"/>
      <c r="AC7" s="27"/>
      <c r="AD7" s="27"/>
    </row>
    <row r="8" spans="1:97" s="4" customFormat="1" ht="36.75" customHeight="1" x14ac:dyDescent="0.2">
      <c r="A8" s="156"/>
      <c r="B8" s="155"/>
      <c r="C8" s="155"/>
      <c r="D8" s="154"/>
      <c r="E8" s="61" t="s">
        <v>1</v>
      </c>
      <c r="F8" s="61" t="s">
        <v>2</v>
      </c>
      <c r="G8" s="61" t="s">
        <v>3</v>
      </c>
      <c r="H8" s="61" t="s">
        <v>4</v>
      </c>
      <c r="I8" s="61" t="s">
        <v>3</v>
      </c>
      <c r="J8" s="61" t="s">
        <v>5</v>
      </c>
      <c r="K8" s="61" t="s">
        <v>5</v>
      </c>
      <c r="L8" s="61" t="s">
        <v>4</v>
      </c>
      <c r="M8" s="61" t="s">
        <v>6</v>
      </c>
      <c r="N8" s="61" t="s">
        <v>7</v>
      </c>
      <c r="O8" s="61" t="s">
        <v>8</v>
      </c>
      <c r="P8" s="61" t="s">
        <v>9</v>
      </c>
      <c r="Q8" s="155"/>
      <c r="R8" s="155"/>
      <c r="S8" s="62" t="s">
        <v>64</v>
      </c>
      <c r="T8" s="59" t="s">
        <v>17</v>
      </c>
      <c r="U8" s="62" t="s">
        <v>64</v>
      </c>
      <c r="V8" s="59" t="s">
        <v>17</v>
      </c>
      <c r="W8" s="62" t="s">
        <v>64</v>
      </c>
      <c r="X8" s="59" t="s">
        <v>17</v>
      </c>
      <c r="Y8" s="62" t="s">
        <v>64</v>
      </c>
      <c r="Z8" s="59" t="s">
        <v>17</v>
      </c>
      <c r="AA8" s="59" t="s">
        <v>13</v>
      </c>
      <c r="AC8" s="27"/>
      <c r="AD8" s="27"/>
    </row>
    <row r="9" spans="1:97" s="4" customFormat="1" ht="138" customHeight="1" x14ac:dyDescent="0.2">
      <c r="A9" s="63">
        <v>1</v>
      </c>
      <c r="B9" s="101" t="s">
        <v>77</v>
      </c>
      <c r="C9" s="64" t="s">
        <v>56</v>
      </c>
      <c r="D9" s="65" t="s">
        <v>62</v>
      </c>
      <c r="E9" s="145" t="s">
        <v>31</v>
      </c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44" t="s">
        <v>80</v>
      </c>
      <c r="R9" s="50" t="s">
        <v>83</v>
      </c>
      <c r="S9" s="65" t="s">
        <v>65</v>
      </c>
      <c r="T9" s="37">
        <v>200</v>
      </c>
      <c r="U9" s="66" t="s">
        <v>36</v>
      </c>
      <c r="V9" s="37">
        <v>0</v>
      </c>
      <c r="W9" s="37" t="s">
        <v>23</v>
      </c>
      <c r="X9" s="37">
        <v>200</v>
      </c>
      <c r="Y9" s="66" t="s">
        <v>66</v>
      </c>
      <c r="Z9" s="37">
        <v>0</v>
      </c>
      <c r="AA9" s="67">
        <f>Z9+X9+V9+T9</f>
        <v>400</v>
      </c>
      <c r="AC9" s="20"/>
      <c r="AD9" s="28"/>
    </row>
    <row r="10" spans="1:97" s="4" customFormat="1" ht="129.75" customHeight="1" x14ac:dyDescent="0.25">
      <c r="A10" s="68">
        <v>2</v>
      </c>
      <c r="B10" s="94" t="s">
        <v>78</v>
      </c>
      <c r="C10" s="64" t="s">
        <v>56</v>
      </c>
      <c r="D10" s="41" t="s">
        <v>32</v>
      </c>
      <c r="E10" s="69" t="s">
        <v>31</v>
      </c>
      <c r="F10" s="69" t="s">
        <v>31</v>
      </c>
      <c r="G10" s="69" t="s">
        <v>31</v>
      </c>
      <c r="H10" s="69" t="s">
        <v>31</v>
      </c>
      <c r="I10" s="70"/>
      <c r="J10" s="70"/>
      <c r="K10" s="70"/>
      <c r="L10" s="70"/>
      <c r="M10" s="70"/>
      <c r="N10" s="69"/>
      <c r="O10" s="69"/>
      <c r="P10" s="69"/>
      <c r="Q10" s="41" t="s">
        <v>81</v>
      </c>
      <c r="R10" s="41" t="s">
        <v>67</v>
      </c>
      <c r="S10" s="65" t="s">
        <v>65</v>
      </c>
      <c r="T10" s="37">
        <v>1000</v>
      </c>
      <c r="U10" s="66" t="s">
        <v>36</v>
      </c>
      <c r="V10" s="37">
        <v>3000</v>
      </c>
      <c r="W10" s="37" t="s">
        <v>23</v>
      </c>
      <c r="X10" s="71">
        <v>700</v>
      </c>
      <c r="Y10" s="66" t="s">
        <v>73</v>
      </c>
      <c r="Z10" s="37">
        <v>0</v>
      </c>
      <c r="AA10" s="67">
        <f>Z10+X10+V10+T10</f>
        <v>4700</v>
      </c>
      <c r="AC10" s="20"/>
      <c r="AD10" s="20"/>
    </row>
    <row r="11" spans="1:97" ht="132" customHeight="1" x14ac:dyDescent="0.2">
      <c r="A11" s="68">
        <v>3</v>
      </c>
      <c r="B11" s="94" t="s">
        <v>79</v>
      </c>
      <c r="C11" s="64" t="s">
        <v>56</v>
      </c>
      <c r="D11" s="72" t="s">
        <v>72</v>
      </c>
      <c r="E11" s="69" t="s">
        <v>31</v>
      </c>
      <c r="F11" s="69" t="s">
        <v>31</v>
      </c>
      <c r="G11" s="69" t="s">
        <v>31</v>
      </c>
      <c r="H11" s="69" t="s">
        <v>31</v>
      </c>
      <c r="I11" s="69" t="s">
        <v>31</v>
      </c>
      <c r="J11" s="69" t="s">
        <v>31</v>
      </c>
      <c r="K11" s="69" t="s">
        <v>31</v>
      </c>
      <c r="L11" s="69" t="s">
        <v>31</v>
      </c>
      <c r="M11" s="69" t="s">
        <v>31</v>
      </c>
      <c r="N11" s="69" t="s">
        <v>31</v>
      </c>
      <c r="O11" s="69" t="s">
        <v>31</v>
      </c>
      <c r="P11" s="69" t="s">
        <v>31</v>
      </c>
      <c r="Q11" s="41" t="s">
        <v>82</v>
      </c>
      <c r="R11" s="41" t="s">
        <v>51</v>
      </c>
      <c r="S11" s="65" t="s">
        <v>65</v>
      </c>
      <c r="T11" s="37">
        <v>2400</v>
      </c>
      <c r="U11" s="69" t="s">
        <v>36</v>
      </c>
      <c r="V11" s="37">
        <v>1800</v>
      </c>
      <c r="W11" s="37" t="s">
        <v>23</v>
      </c>
      <c r="X11" s="37">
        <v>7200</v>
      </c>
      <c r="Y11" s="66" t="s">
        <v>66</v>
      </c>
      <c r="Z11" s="37">
        <v>0</v>
      </c>
      <c r="AA11" s="67">
        <f>Z11+X11+V11+T11</f>
        <v>11400</v>
      </c>
      <c r="AC11" s="20"/>
      <c r="AD11" s="20"/>
    </row>
    <row r="12" spans="1:97" s="21" customFormat="1" ht="15.75" x14ac:dyDescent="0.25">
      <c r="A12" s="73"/>
      <c r="B12" s="73"/>
      <c r="C12" s="73"/>
      <c r="D12" s="74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5"/>
      <c r="S12" s="73"/>
      <c r="T12" s="89">
        <f>SUM(T9:T11)</f>
        <v>3600</v>
      </c>
      <c r="U12" s="90"/>
      <c r="V12" s="89">
        <f>SUM(V9:V11)</f>
        <v>4800</v>
      </c>
      <c r="W12" s="90"/>
      <c r="X12" s="89">
        <f>SUM(X9:X11)</f>
        <v>8100</v>
      </c>
      <c r="Y12" s="90"/>
      <c r="Z12" s="89">
        <f>SUM(Z9:Z11)</f>
        <v>0</v>
      </c>
      <c r="AA12" s="76">
        <f>SUM(AA9:AA11)</f>
        <v>16500</v>
      </c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</row>
    <row r="13" spans="1:97" s="21" customFormat="1" x14ac:dyDescent="0.2">
      <c r="A13" s="9"/>
      <c r="B13"/>
      <c r="C13"/>
      <c r="D13" s="1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8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</row>
    <row r="14" spans="1:97" x14ac:dyDescent="0.2">
      <c r="A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97" ht="18.75" customHeight="1" x14ac:dyDescent="0.2">
      <c r="A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22"/>
    </row>
    <row r="16" spans="1:97" x14ac:dyDescent="0.2">
      <c r="A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22"/>
    </row>
    <row r="17" spans="1:27" x14ac:dyDescent="0.2">
      <c r="A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x14ac:dyDescent="0.2">
      <c r="A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x14ac:dyDescent="0.2">
      <c r="A19" s="14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2"/>
      <c r="R19" s="12"/>
      <c r="S19" s="11"/>
      <c r="T19" s="11"/>
      <c r="U19" s="11"/>
      <c r="V19" s="11"/>
      <c r="W19" s="11"/>
      <c r="X19" s="11"/>
      <c r="Y19" s="11"/>
      <c r="Z19" s="11"/>
      <c r="AA19" s="11"/>
    </row>
    <row r="20" spans="1:27" x14ac:dyDescent="0.2">
      <c r="A20" s="1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x14ac:dyDescent="0.2">
      <c r="A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spans="1:27" x14ac:dyDescent="0.2">
      <c r="A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 spans="1:27" s="4" customFormat="1" x14ac:dyDescent="0.2">
      <c r="A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s="5" customFormat="1" x14ac:dyDescent="0.2"/>
    <row r="25" spans="1:27" s="5" customFormat="1" x14ac:dyDescent="0.2"/>
    <row r="26" spans="1:27" s="5" customFormat="1" x14ac:dyDescent="0.2"/>
    <row r="27" spans="1:27" s="5" customFormat="1" x14ac:dyDescent="0.2"/>
    <row r="28" spans="1:27" s="5" customFormat="1" x14ac:dyDescent="0.2"/>
    <row r="29" spans="1:27" s="5" customFormat="1" x14ac:dyDescent="0.2"/>
    <row r="30" spans="1:27" s="5" customFormat="1" x14ac:dyDescent="0.2"/>
    <row r="31" spans="1:27" s="5" customFormat="1" x14ac:dyDescent="0.2"/>
    <row r="32" spans="1:27" s="5" customFormat="1" x14ac:dyDescent="0.2">
      <c r="B32"/>
      <c r="C32"/>
    </row>
    <row r="33" spans="1:27" s="5" customFormat="1" x14ac:dyDescent="0.2">
      <c r="B33"/>
      <c r="C33"/>
    </row>
    <row r="34" spans="1:27" s="5" customFormat="1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s="5" customForma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s="5" customForma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s="5" customForma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</sheetData>
  <mergeCells count="14">
    <mergeCell ref="A1:AA1"/>
    <mergeCell ref="A2:AA2"/>
    <mergeCell ref="A3:AA3"/>
    <mergeCell ref="S7:AA7"/>
    <mergeCell ref="D7:D8"/>
    <mergeCell ref="Q7:Q8"/>
    <mergeCell ref="C7:C8"/>
    <mergeCell ref="B7:B8"/>
    <mergeCell ref="E7:P7"/>
    <mergeCell ref="R7:R8"/>
    <mergeCell ref="A7:A8"/>
    <mergeCell ref="A4:AA4"/>
    <mergeCell ref="A5:AA5"/>
    <mergeCell ref="A6:AA6"/>
  </mergeCells>
  <phoneticPr fontId="0" type="noConversion"/>
  <printOptions horizontalCentered="1" verticalCentered="1"/>
  <pageMargins left="0" right="0" top="0.39370078740157483" bottom="0.39370078740157483" header="0" footer="0"/>
  <pageSetup paperSize="9" scale="8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24"/>
  <sheetViews>
    <sheetView zoomScale="85" zoomScaleNormal="85" workbookViewId="0">
      <selection sqref="A1:AA10"/>
    </sheetView>
  </sheetViews>
  <sheetFormatPr baseColWidth="10" defaultRowHeight="12.75" x14ac:dyDescent="0.2"/>
  <cols>
    <col min="1" max="1" width="5.140625" style="8" customWidth="1"/>
    <col min="2" max="2" width="17.5703125" style="6" customWidth="1"/>
    <col min="3" max="3" width="12" style="7" customWidth="1"/>
    <col min="4" max="4" width="14" style="7" customWidth="1"/>
    <col min="5" max="16" width="2.140625" style="7" customWidth="1"/>
    <col min="17" max="17" width="13.5703125" style="8" bestFit="1" customWidth="1"/>
    <col min="18" max="18" width="15.42578125" style="7" customWidth="1"/>
    <col min="19" max="19" width="14.28515625" style="8" customWidth="1"/>
    <col min="20" max="20" width="9.5703125" style="8" bestFit="1" customWidth="1"/>
    <col min="21" max="21" width="11.7109375" style="8" customWidth="1"/>
    <col min="22" max="24" width="9.5703125" style="8" customWidth="1"/>
    <col min="25" max="25" width="8.140625" style="8" bestFit="1" customWidth="1"/>
    <col min="26" max="26" width="9.5703125" style="8" bestFit="1" customWidth="1"/>
    <col min="27" max="27" width="11.42578125" style="8" bestFit="1" customWidth="1"/>
  </cols>
  <sheetData>
    <row r="1" spans="1:31" s="2" customFormat="1" ht="15.75" x14ac:dyDescent="0.25">
      <c r="A1" s="158" t="s">
        <v>15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34"/>
      <c r="AC1" s="34"/>
      <c r="AD1" s="34"/>
      <c r="AE1" s="34"/>
    </row>
    <row r="2" spans="1:31" s="2" customFormat="1" ht="15.75" x14ac:dyDescent="0.25">
      <c r="A2" s="158" t="s">
        <v>60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34"/>
      <c r="AC2" s="34"/>
      <c r="AD2" s="34"/>
      <c r="AE2" s="34"/>
    </row>
    <row r="3" spans="1:31" s="2" customFormat="1" ht="15.75" customHeight="1" x14ac:dyDescent="0.25">
      <c r="A3" s="158" t="s">
        <v>48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34"/>
      <c r="AC3" s="34"/>
      <c r="AD3" s="34"/>
      <c r="AE3" s="34"/>
    </row>
    <row r="4" spans="1:31" ht="15" customHeight="1" x14ac:dyDescent="0.2">
      <c r="A4" s="159" t="s">
        <v>27</v>
      </c>
      <c r="B4" s="159"/>
      <c r="C4" s="160" t="s">
        <v>26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33"/>
      <c r="AC4" s="33"/>
      <c r="AD4" s="33"/>
      <c r="AE4" s="33"/>
    </row>
    <row r="5" spans="1:31" ht="15" customHeight="1" x14ac:dyDescent="0.2">
      <c r="A5" s="159" t="s">
        <v>19</v>
      </c>
      <c r="B5" s="159"/>
      <c r="C5" s="160" t="s">
        <v>24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33"/>
      <c r="AC5" s="33"/>
      <c r="AD5" s="33"/>
      <c r="AE5" s="33"/>
    </row>
    <row r="6" spans="1:31" ht="15" customHeight="1" x14ac:dyDescent="0.2">
      <c r="A6" s="159" t="s">
        <v>20</v>
      </c>
      <c r="B6" s="159"/>
      <c r="C6" s="160" t="s">
        <v>53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33"/>
      <c r="AC6" s="33"/>
      <c r="AD6" s="33"/>
      <c r="AE6" s="33"/>
    </row>
    <row r="7" spans="1:31" ht="15" customHeight="1" x14ac:dyDescent="0.2">
      <c r="A7" s="161" t="s">
        <v>14</v>
      </c>
      <c r="B7" s="162" t="s">
        <v>61</v>
      </c>
      <c r="C7" s="162" t="s">
        <v>21</v>
      </c>
      <c r="D7" s="161" t="s">
        <v>0</v>
      </c>
      <c r="E7" s="155" t="s">
        <v>16</v>
      </c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62" t="s">
        <v>10</v>
      </c>
      <c r="R7" s="162" t="s">
        <v>11</v>
      </c>
      <c r="S7" s="154" t="s">
        <v>12</v>
      </c>
      <c r="T7" s="154"/>
      <c r="U7" s="154"/>
      <c r="V7" s="154"/>
      <c r="W7" s="154"/>
      <c r="X7" s="154"/>
      <c r="Y7" s="154"/>
      <c r="Z7" s="154"/>
      <c r="AA7" s="154"/>
      <c r="AB7" s="33"/>
      <c r="AC7" s="33"/>
      <c r="AD7" s="33"/>
      <c r="AE7" s="33"/>
    </row>
    <row r="8" spans="1:31" ht="46.5" customHeight="1" x14ac:dyDescent="0.2">
      <c r="A8" s="161"/>
      <c r="B8" s="162"/>
      <c r="C8" s="162"/>
      <c r="D8" s="161"/>
      <c r="E8" s="61" t="s">
        <v>1</v>
      </c>
      <c r="F8" s="61" t="s">
        <v>2</v>
      </c>
      <c r="G8" s="61" t="s">
        <v>3</v>
      </c>
      <c r="H8" s="61" t="s">
        <v>4</v>
      </c>
      <c r="I8" s="61" t="s">
        <v>3</v>
      </c>
      <c r="J8" s="61" t="s">
        <v>5</v>
      </c>
      <c r="K8" s="61" t="s">
        <v>5</v>
      </c>
      <c r="L8" s="61" t="s">
        <v>4</v>
      </c>
      <c r="M8" s="61" t="s">
        <v>6</v>
      </c>
      <c r="N8" s="61" t="s">
        <v>7</v>
      </c>
      <c r="O8" s="61" t="s">
        <v>8</v>
      </c>
      <c r="P8" s="61" t="s">
        <v>9</v>
      </c>
      <c r="Q8" s="162"/>
      <c r="R8" s="162"/>
      <c r="S8" s="59" t="s">
        <v>64</v>
      </c>
      <c r="T8" s="59" t="s">
        <v>17</v>
      </c>
      <c r="U8" s="59" t="s">
        <v>64</v>
      </c>
      <c r="V8" s="59" t="s">
        <v>17</v>
      </c>
      <c r="W8" s="59" t="s">
        <v>64</v>
      </c>
      <c r="X8" s="59" t="s">
        <v>17</v>
      </c>
      <c r="Y8" s="59" t="s">
        <v>64</v>
      </c>
      <c r="Z8" s="59" t="s">
        <v>17</v>
      </c>
      <c r="AA8" s="59" t="s">
        <v>13</v>
      </c>
      <c r="AB8" s="33"/>
      <c r="AC8" s="33"/>
      <c r="AD8" s="33"/>
      <c r="AE8" s="33"/>
    </row>
    <row r="9" spans="1:31" ht="94.5" x14ac:dyDescent="0.2">
      <c r="A9" s="41">
        <v>1</v>
      </c>
      <c r="B9" s="41" t="s">
        <v>85</v>
      </c>
      <c r="C9" s="41" t="s">
        <v>52</v>
      </c>
      <c r="D9" s="41" t="s">
        <v>58</v>
      </c>
      <c r="E9" s="60" t="s">
        <v>31</v>
      </c>
      <c r="F9" s="60" t="s">
        <v>31</v>
      </c>
      <c r="G9" s="60" t="s">
        <v>31</v>
      </c>
      <c r="H9" s="60" t="s">
        <v>31</v>
      </c>
      <c r="I9" s="60" t="s">
        <v>31</v>
      </c>
      <c r="J9" s="60" t="s">
        <v>31</v>
      </c>
      <c r="K9" s="60" t="s">
        <v>31</v>
      </c>
      <c r="L9" s="60" t="s">
        <v>31</v>
      </c>
      <c r="M9" s="60" t="s">
        <v>31</v>
      </c>
      <c r="N9" s="60" t="s">
        <v>31</v>
      </c>
      <c r="O9" s="60" t="s">
        <v>31</v>
      </c>
      <c r="P9" s="60" t="s">
        <v>31</v>
      </c>
      <c r="Q9" s="41" t="s">
        <v>84</v>
      </c>
      <c r="R9" s="41" t="s">
        <v>59</v>
      </c>
      <c r="S9" s="41" t="s">
        <v>49</v>
      </c>
      <c r="T9" s="37">
        <v>200</v>
      </c>
      <c r="U9" s="37" t="s">
        <v>36</v>
      </c>
      <c r="V9" s="37">
        <v>500</v>
      </c>
      <c r="W9" s="37" t="s">
        <v>23</v>
      </c>
      <c r="X9" s="37">
        <v>200</v>
      </c>
      <c r="Y9" s="37" t="s">
        <v>66</v>
      </c>
      <c r="Z9" s="37">
        <v>0</v>
      </c>
      <c r="AA9" s="54">
        <f>Z9+X9+V9+T9</f>
        <v>900</v>
      </c>
      <c r="AB9" s="33"/>
      <c r="AC9" s="33"/>
      <c r="AD9" s="33"/>
      <c r="AE9" s="33"/>
    </row>
    <row r="10" spans="1:31" ht="15" x14ac:dyDescent="0.25">
      <c r="T10" s="141">
        <f>SUM(T9)</f>
        <v>200</v>
      </c>
      <c r="U10" s="142"/>
      <c r="V10" s="141">
        <f>SUM(V9)</f>
        <v>500</v>
      </c>
      <c r="W10" s="142"/>
      <c r="X10" s="141">
        <f>SUM(X9)</f>
        <v>200</v>
      </c>
      <c r="Y10" s="142"/>
      <c r="Z10" s="141">
        <f>SUM(Z9)</f>
        <v>0</v>
      </c>
      <c r="AA10" s="141">
        <f>SUM(AA9)</f>
        <v>900</v>
      </c>
    </row>
    <row r="11" spans="1:31" x14ac:dyDescent="0.2">
      <c r="B11" s="24"/>
      <c r="C11" s="30"/>
    </row>
    <row r="12" spans="1:31" ht="15" customHeight="1" x14ac:dyDescent="0.2">
      <c r="B12" s="25"/>
      <c r="C12" s="25"/>
    </row>
    <row r="13" spans="1:31" x14ac:dyDescent="0.2">
      <c r="B13" s="27"/>
      <c r="C13" s="27"/>
    </row>
    <row r="14" spans="1:31" x14ac:dyDescent="0.2">
      <c r="B14" s="27"/>
      <c r="C14" s="27"/>
    </row>
    <row r="15" spans="1:31" x14ac:dyDescent="0.2">
      <c r="B15" s="27"/>
      <c r="C15" s="27"/>
    </row>
    <row r="16" spans="1:31" x14ac:dyDescent="0.2">
      <c r="B16" s="27"/>
      <c r="C16" s="27"/>
    </row>
    <row r="17" spans="2:3" x14ac:dyDescent="0.2">
      <c r="B17" s="27"/>
      <c r="C17" s="27"/>
    </row>
    <row r="18" spans="2:3" x14ac:dyDescent="0.2">
      <c r="B18" s="27"/>
      <c r="C18" s="27"/>
    </row>
    <row r="19" spans="2:3" x14ac:dyDescent="0.2">
      <c r="B19" s="20"/>
      <c r="C19" s="28"/>
    </row>
    <row r="20" spans="2:3" x14ac:dyDescent="0.2">
      <c r="B20" s="20"/>
      <c r="C20" s="20"/>
    </row>
    <row r="21" spans="2:3" x14ac:dyDescent="0.2">
      <c r="B21" s="20"/>
      <c r="C21" s="20"/>
    </row>
    <row r="22" spans="2:3" x14ac:dyDescent="0.2">
      <c r="B22" s="20"/>
      <c r="C22" s="20"/>
    </row>
    <row r="23" spans="2:3" x14ac:dyDescent="0.2">
      <c r="B23" s="25"/>
      <c r="C23" s="26"/>
    </row>
    <row r="24" spans="2:3" x14ac:dyDescent="0.2">
      <c r="B24" s="26"/>
      <c r="C24" s="26"/>
    </row>
  </sheetData>
  <mergeCells count="17">
    <mergeCell ref="A7:A8"/>
    <mergeCell ref="A5:B5"/>
    <mergeCell ref="A6:B6"/>
    <mergeCell ref="C7:C8"/>
    <mergeCell ref="D7:D8"/>
    <mergeCell ref="C5:AA5"/>
    <mergeCell ref="C6:AA6"/>
    <mergeCell ref="Q7:Q8"/>
    <mergeCell ref="B7:B8"/>
    <mergeCell ref="E7:P7"/>
    <mergeCell ref="S7:AA7"/>
    <mergeCell ref="R7:R8"/>
    <mergeCell ref="A1:AA1"/>
    <mergeCell ref="A2:AA2"/>
    <mergeCell ref="A3:AA3"/>
    <mergeCell ref="A4:B4"/>
    <mergeCell ref="C4:AA4"/>
  </mergeCells>
  <phoneticPr fontId="0" type="noConversion"/>
  <printOptions horizontalCentered="1" verticalCentered="1" gridLines="1"/>
  <pageMargins left="0" right="0" top="0.94488188976377963" bottom="0.19685039370078741" header="0.31496062992125984" footer="0.31496062992125984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31"/>
  <sheetViews>
    <sheetView topLeftCell="A19" zoomScale="70" zoomScaleNormal="70" workbookViewId="0">
      <selection sqref="A1:AA20"/>
    </sheetView>
  </sheetViews>
  <sheetFormatPr baseColWidth="10" defaultRowHeight="12.75" x14ac:dyDescent="0.2"/>
  <cols>
    <col min="1" max="1" width="5.140625" style="8" customWidth="1"/>
    <col min="2" max="2" width="18.7109375" style="6" customWidth="1"/>
    <col min="3" max="3" width="12.7109375" style="7" customWidth="1"/>
    <col min="4" max="4" width="13.140625" style="7" customWidth="1"/>
    <col min="5" max="6" width="2.140625" style="7" customWidth="1"/>
    <col min="7" max="7" width="2.85546875" style="7" customWidth="1"/>
    <col min="8" max="8" width="2.140625" style="7" customWidth="1"/>
    <col min="9" max="9" width="3" style="7" customWidth="1"/>
    <col min="10" max="13" width="2.140625" style="7" customWidth="1"/>
    <col min="14" max="14" width="3" style="7" customWidth="1"/>
    <col min="15" max="16" width="2.140625" style="7" customWidth="1"/>
    <col min="17" max="17" width="16.85546875" style="8" customWidth="1"/>
    <col min="18" max="18" width="16" style="18" customWidth="1"/>
    <col min="19" max="19" width="17.28515625" style="8" bestFit="1" customWidth="1"/>
    <col min="20" max="20" width="14.140625" style="8" customWidth="1"/>
    <col min="21" max="21" width="11.7109375" style="8" customWidth="1"/>
    <col min="22" max="22" width="13" style="8" bestFit="1" customWidth="1"/>
    <col min="23" max="23" width="9.85546875" style="8" customWidth="1"/>
    <col min="24" max="24" width="13.42578125" style="8" bestFit="1" customWidth="1"/>
    <col min="25" max="25" width="14.7109375" style="8" customWidth="1"/>
    <col min="26" max="26" width="12" style="8" customWidth="1"/>
    <col min="27" max="27" width="14.28515625" style="8" customWidth="1"/>
  </cols>
  <sheetData>
    <row r="1" spans="1:31" s="2" customFormat="1" ht="15.75" x14ac:dyDescent="0.25">
      <c r="A1" s="153" t="s">
        <v>15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34"/>
      <c r="AC1" s="34"/>
      <c r="AD1" s="34"/>
      <c r="AE1" s="34"/>
    </row>
    <row r="2" spans="1:31" s="2" customFormat="1" ht="15.75" x14ac:dyDescent="0.25">
      <c r="A2" s="153" t="s">
        <v>60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34"/>
      <c r="AC2" s="34"/>
      <c r="AD2" s="34"/>
      <c r="AE2" s="34"/>
    </row>
    <row r="3" spans="1:31" s="2" customFormat="1" ht="15.75" customHeight="1" x14ac:dyDescent="0.25">
      <c r="A3" s="153" t="s">
        <v>48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34"/>
      <c r="AC3" s="34"/>
      <c r="AD3" s="34"/>
      <c r="AE3" s="34"/>
    </row>
    <row r="4" spans="1:31" ht="15.75" customHeight="1" x14ac:dyDescent="0.25">
      <c r="A4" s="175" t="s">
        <v>18</v>
      </c>
      <c r="B4" s="175"/>
      <c r="C4" s="174" t="s">
        <v>26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35"/>
      <c r="AC4" s="35"/>
      <c r="AD4" s="35"/>
      <c r="AE4" s="35"/>
    </row>
    <row r="5" spans="1:31" ht="15.75" customHeight="1" x14ac:dyDescent="0.25">
      <c r="A5" s="175" t="s">
        <v>19</v>
      </c>
      <c r="B5" s="175"/>
      <c r="C5" s="174" t="s">
        <v>25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35"/>
      <c r="AC5" s="35"/>
      <c r="AD5" s="35"/>
      <c r="AE5" s="35"/>
    </row>
    <row r="6" spans="1:31" ht="15.75" customHeight="1" x14ac:dyDescent="0.25">
      <c r="A6" s="175" t="s">
        <v>20</v>
      </c>
      <c r="B6" s="175"/>
      <c r="C6" s="174" t="s">
        <v>28</v>
      </c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35"/>
      <c r="AC6" s="35"/>
      <c r="AD6" s="35"/>
      <c r="AE6" s="35"/>
    </row>
    <row r="7" spans="1:31" ht="25.9" customHeight="1" x14ac:dyDescent="0.25">
      <c r="A7" s="161" t="s">
        <v>14</v>
      </c>
      <c r="B7" s="162" t="s">
        <v>61</v>
      </c>
      <c r="C7" s="162" t="s">
        <v>21</v>
      </c>
      <c r="D7" s="161" t="s">
        <v>0</v>
      </c>
      <c r="E7" s="155" t="s">
        <v>16</v>
      </c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62" t="s">
        <v>10</v>
      </c>
      <c r="R7" s="162" t="s">
        <v>11</v>
      </c>
      <c r="S7" s="154" t="s">
        <v>12</v>
      </c>
      <c r="T7" s="154"/>
      <c r="U7" s="154"/>
      <c r="V7" s="154"/>
      <c r="W7" s="154"/>
      <c r="X7" s="154"/>
      <c r="Y7" s="154"/>
      <c r="Z7" s="154"/>
      <c r="AA7" s="154"/>
      <c r="AB7" s="35"/>
      <c r="AC7" s="35"/>
      <c r="AD7" s="35"/>
      <c r="AE7" s="35"/>
    </row>
    <row r="8" spans="1:31" ht="19.149999999999999" customHeight="1" x14ac:dyDescent="0.25">
      <c r="A8" s="161"/>
      <c r="B8" s="162"/>
      <c r="C8" s="162"/>
      <c r="D8" s="161"/>
      <c r="E8" s="61" t="s">
        <v>1</v>
      </c>
      <c r="F8" s="61" t="s">
        <v>2</v>
      </c>
      <c r="G8" s="61" t="s">
        <v>3</v>
      </c>
      <c r="H8" s="61" t="s">
        <v>4</v>
      </c>
      <c r="I8" s="61" t="s">
        <v>3</v>
      </c>
      <c r="J8" s="61" t="s">
        <v>5</v>
      </c>
      <c r="K8" s="61" t="s">
        <v>5</v>
      </c>
      <c r="L8" s="61" t="s">
        <v>4</v>
      </c>
      <c r="M8" s="61" t="s">
        <v>6</v>
      </c>
      <c r="N8" s="61" t="s">
        <v>7</v>
      </c>
      <c r="O8" s="61" t="s">
        <v>8</v>
      </c>
      <c r="P8" s="61" t="s">
        <v>9</v>
      </c>
      <c r="Q8" s="162"/>
      <c r="R8" s="162"/>
      <c r="S8" s="59" t="s">
        <v>22</v>
      </c>
      <c r="T8" s="59" t="s">
        <v>17</v>
      </c>
      <c r="U8" s="59" t="s">
        <v>22</v>
      </c>
      <c r="V8" s="59" t="s">
        <v>17</v>
      </c>
      <c r="W8" s="59" t="s">
        <v>22</v>
      </c>
      <c r="X8" s="59" t="s">
        <v>17</v>
      </c>
      <c r="Y8" s="59" t="s">
        <v>22</v>
      </c>
      <c r="Z8" s="59" t="s">
        <v>17</v>
      </c>
      <c r="AA8" s="59" t="s">
        <v>13</v>
      </c>
      <c r="AB8" s="35"/>
      <c r="AC8" s="35"/>
      <c r="AD8" s="35"/>
      <c r="AE8" s="35"/>
    </row>
    <row r="9" spans="1:31" ht="138" customHeight="1" x14ac:dyDescent="0.25">
      <c r="A9" s="36">
        <v>1</v>
      </c>
      <c r="B9" s="36" t="s">
        <v>37</v>
      </c>
      <c r="C9" s="36" t="s">
        <v>33</v>
      </c>
      <c r="D9" s="36" t="s">
        <v>54</v>
      </c>
      <c r="E9" s="77" t="s">
        <v>31</v>
      </c>
      <c r="F9" s="77" t="s">
        <v>31</v>
      </c>
      <c r="G9" s="78"/>
      <c r="H9" s="79"/>
      <c r="I9" s="79"/>
      <c r="J9" s="79"/>
      <c r="K9" s="79"/>
      <c r="L9" s="79"/>
      <c r="M9" s="79"/>
      <c r="N9" s="79"/>
      <c r="O9" s="79"/>
      <c r="P9" s="79"/>
      <c r="Q9" s="80" t="s">
        <v>89</v>
      </c>
      <c r="R9" s="80" t="s">
        <v>38</v>
      </c>
      <c r="S9" s="36" t="s">
        <v>49</v>
      </c>
      <c r="T9" s="81">
        <v>300</v>
      </c>
      <c r="U9" s="36" t="s">
        <v>36</v>
      </c>
      <c r="V9" s="82">
        <v>500</v>
      </c>
      <c r="W9" s="36" t="s">
        <v>23</v>
      </c>
      <c r="X9" s="81">
        <v>1000</v>
      </c>
      <c r="Y9" s="44" t="s">
        <v>76</v>
      </c>
      <c r="Z9" s="81">
        <v>0</v>
      </c>
      <c r="AA9" s="83">
        <f>T9+V9+X9+Z9</f>
        <v>1800</v>
      </c>
      <c r="AB9" s="35"/>
      <c r="AC9" s="35"/>
      <c r="AD9" s="35"/>
      <c r="AE9" s="35"/>
    </row>
    <row r="10" spans="1:31" ht="20.25" customHeight="1" x14ac:dyDescent="0.25">
      <c r="A10" s="163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5"/>
      <c r="AB10" s="35"/>
      <c r="AC10" s="35"/>
      <c r="AD10" s="35"/>
      <c r="AE10" s="35"/>
    </row>
    <row r="11" spans="1:31" ht="18.75" customHeight="1" x14ac:dyDescent="0.25">
      <c r="A11" s="159" t="s">
        <v>102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46"/>
      <c r="AB11" s="35"/>
      <c r="AC11" s="35"/>
      <c r="AD11" s="35"/>
      <c r="AE11" s="35"/>
    </row>
    <row r="12" spans="1:31" ht="18" customHeight="1" x14ac:dyDescent="0.25">
      <c r="A12" s="159" t="s">
        <v>103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46"/>
      <c r="AB12" s="35"/>
      <c r="AC12" s="35"/>
      <c r="AD12" s="35"/>
      <c r="AE12" s="35"/>
    </row>
    <row r="13" spans="1:31" ht="18" customHeight="1" x14ac:dyDescent="0.25">
      <c r="A13" s="159" t="s">
        <v>104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46"/>
      <c r="AB13" s="35"/>
      <c r="AC13" s="35"/>
      <c r="AD13" s="35"/>
      <c r="AE13" s="35"/>
    </row>
    <row r="14" spans="1:31" ht="18" customHeight="1" x14ac:dyDescent="0.25">
      <c r="A14" s="161" t="s">
        <v>14</v>
      </c>
      <c r="B14" s="162" t="s">
        <v>61</v>
      </c>
      <c r="C14" s="162" t="s">
        <v>21</v>
      </c>
      <c r="D14" s="161" t="s">
        <v>0</v>
      </c>
      <c r="E14" s="155" t="s">
        <v>16</v>
      </c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62" t="s">
        <v>10</v>
      </c>
      <c r="R14" s="162" t="s">
        <v>11</v>
      </c>
      <c r="S14" s="154" t="s">
        <v>12</v>
      </c>
      <c r="T14" s="154"/>
      <c r="U14" s="154"/>
      <c r="V14" s="154"/>
      <c r="W14" s="154"/>
      <c r="X14" s="154"/>
      <c r="Y14" s="154"/>
      <c r="Z14" s="154"/>
      <c r="AA14" s="154"/>
      <c r="AB14" s="35"/>
      <c r="AC14" s="35"/>
      <c r="AD14" s="35"/>
      <c r="AE14" s="35"/>
    </row>
    <row r="15" spans="1:31" ht="18" customHeight="1" x14ac:dyDescent="0.25">
      <c r="A15" s="161"/>
      <c r="B15" s="162"/>
      <c r="C15" s="162"/>
      <c r="D15" s="161"/>
      <c r="E15" s="61" t="s">
        <v>1</v>
      </c>
      <c r="F15" s="61" t="s">
        <v>2</v>
      </c>
      <c r="G15" s="61" t="s">
        <v>3</v>
      </c>
      <c r="H15" s="61" t="s">
        <v>4</v>
      </c>
      <c r="I15" s="61" t="s">
        <v>3</v>
      </c>
      <c r="J15" s="61" t="s">
        <v>5</v>
      </c>
      <c r="K15" s="61" t="s">
        <v>5</v>
      </c>
      <c r="L15" s="61" t="s">
        <v>4</v>
      </c>
      <c r="M15" s="61" t="s">
        <v>6</v>
      </c>
      <c r="N15" s="61" t="s">
        <v>7</v>
      </c>
      <c r="O15" s="61" t="s">
        <v>8</v>
      </c>
      <c r="P15" s="61" t="s">
        <v>9</v>
      </c>
      <c r="Q15" s="162"/>
      <c r="R15" s="162"/>
      <c r="S15" s="100" t="s">
        <v>22</v>
      </c>
      <c r="T15" s="100" t="s">
        <v>17</v>
      </c>
      <c r="U15" s="100" t="s">
        <v>22</v>
      </c>
      <c r="V15" s="100" t="s">
        <v>17</v>
      </c>
      <c r="W15" s="100" t="s">
        <v>22</v>
      </c>
      <c r="X15" s="100" t="s">
        <v>17</v>
      </c>
      <c r="Y15" s="100" t="s">
        <v>22</v>
      </c>
      <c r="Z15" s="100" t="s">
        <v>17</v>
      </c>
      <c r="AA15" s="100" t="s">
        <v>13</v>
      </c>
      <c r="AB15" s="35"/>
      <c r="AC15" s="35"/>
      <c r="AD15" s="35"/>
      <c r="AE15" s="35"/>
    </row>
    <row r="16" spans="1:31" ht="170.25" customHeight="1" x14ac:dyDescent="0.25">
      <c r="A16" s="170">
        <v>1</v>
      </c>
      <c r="B16" s="168" t="s">
        <v>55</v>
      </c>
      <c r="C16" s="166" t="s">
        <v>34</v>
      </c>
      <c r="D16" s="44" t="s">
        <v>68</v>
      </c>
      <c r="E16" s="84" t="s">
        <v>31</v>
      </c>
      <c r="F16" s="85" t="s">
        <v>31</v>
      </c>
      <c r="G16" s="85" t="s">
        <v>31</v>
      </c>
      <c r="H16" s="86" t="s">
        <v>31</v>
      </c>
      <c r="I16" s="85" t="s">
        <v>31</v>
      </c>
      <c r="J16" s="85"/>
      <c r="K16" s="85"/>
      <c r="L16" s="85"/>
      <c r="M16" s="85"/>
      <c r="N16" s="85"/>
      <c r="O16" s="85"/>
      <c r="P16" s="85"/>
      <c r="Q16" s="80" t="s">
        <v>89</v>
      </c>
      <c r="R16" s="44" t="s">
        <v>69</v>
      </c>
      <c r="S16" s="44" t="s">
        <v>49</v>
      </c>
      <c r="T16" s="45">
        <v>3000</v>
      </c>
      <c r="U16" s="44" t="s">
        <v>36</v>
      </c>
      <c r="V16" s="45">
        <v>0</v>
      </c>
      <c r="W16" s="44" t="s">
        <v>23</v>
      </c>
      <c r="X16" s="37">
        <v>400</v>
      </c>
      <c r="Y16" s="44" t="s">
        <v>76</v>
      </c>
      <c r="Z16" s="37">
        <v>0</v>
      </c>
      <c r="AA16" s="37">
        <f>T16+V16+X16+Z16</f>
        <v>3400</v>
      </c>
      <c r="AB16" s="35"/>
      <c r="AC16" s="35"/>
      <c r="AD16" s="35"/>
      <c r="AE16" s="35"/>
    </row>
    <row r="17" spans="1:31" ht="94.5" x14ac:dyDescent="0.25">
      <c r="A17" s="170"/>
      <c r="B17" s="169"/>
      <c r="C17" s="167"/>
      <c r="D17" s="94" t="s">
        <v>86</v>
      </c>
      <c r="E17" s="97" t="s">
        <v>31</v>
      </c>
      <c r="F17" s="97" t="s">
        <v>31</v>
      </c>
      <c r="G17" s="97" t="s">
        <v>31</v>
      </c>
      <c r="H17" s="97" t="s">
        <v>31</v>
      </c>
      <c r="I17" s="97" t="s">
        <v>31</v>
      </c>
      <c r="J17" s="97" t="s">
        <v>31</v>
      </c>
      <c r="K17" s="97" t="s">
        <v>31</v>
      </c>
      <c r="L17" s="97" t="s">
        <v>31</v>
      </c>
      <c r="M17" s="97" t="s">
        <v>31</v>
      </c>
      <c r="N17" s="97" t="s">
        <v>31</v>
      </c>
      <c r="O17" s="97" t="s">
        <v>31</v>
      </c>
      <c r="P17" s="97" t="s">
        <v>31</v>
      </c>
      <c r="Q17" s="80" t="s">
        <v>89</v>
      </c>
      <c r="R17" s="94" t="s">
        <v>75</v>
      </c>
      <c r="S17" s="44" t="s">
        <v>49</v>
      </c>
      <c r="T17" s="45">
        <v>700</v>
      </c>
      <c r="U17" s="95" t="s">
        <v>36</v>
      </c>
      <c r="V17" s="45">
        <v>0</v>
      </c>
      <c r="W17" s="95" t="s">
        <v>23</v>
      </c>
      <c r="X17" s="37">
        <v>0</v>
      </c>
      <c r="Y17" s="44" t="s">
        <v>76</v>
      </c>
      <c r="Z17" s="37">
        <v>0</v>
      </c>
      <c r="AA17" s="96">
        <f>T17+V17+X17+Z17</f>
        <v>700</v>
      </c>
      <c r="AB17" s="35"/>
      <c r="AC17" s="35"/>
      <c r="AD17" s="35"/>
      <c r="AE17" s="35"/>
    </row>
    <row r="18" spans="1:31" ht="126" x14ac:dyDescent="0.25">
      <c r="A18" s="152">
        <v>2</v>
      </c>
      <c r="B18" s="87" t="s">
        <v>90</v>
      </c>
      <c r="C18" s="44" t="s">
        <v>56</v>
      </c>
      <c r="D18" s="87" t="s">
        <v>87</v>
      </c>
      <c r="E18" s="87"/>
      <c r="F18" s="87"/>
      <c r="G18" s="87"/>
      <c r="H18" s="87"/>
      <c r="I18" s="87"/>
      <c r="J18" s="87"/>
      <c r="K18" s="87"/>
      <c r="L18" s="88" t="s">
        <v>31</v>
      </c>
      <c r="M18" s="88" t="s">
        <v>31</v>
      </c>
      <c r="N18" s="88" t="s">
        <v>31</v>
      </c>
      <c r="O18" s="87"/>
      <c r="P18" s="87"/>
      <c r="Q18" s="80" t="s">
        <v>89</v>
      </c>
      <c r="R18" s="87" t="s">
        <v>70</v>
      </c>
      <c r="S18" s="44" t="s">
        <v>49</v>
      </c>
      <c r="T18" s="45">
        <v>1000</v>
      </c>
      <c r="U18" s="102" t="s">
        <v>36</v>
      </c>
      <c r="V18" s="45">
        <v>0</v>
      </c>
      <c r="W18" s="102" t="s">
        <v>71</v>
      </c>
      <c r="X18" s="37">
        <v>250</v>
      </c>
      <c r="Y18" s="103" t="s">
        <v>76</v>
      </c>
      <c r="Z18" s="37">
        <v>0</v>
      </c>
      <c r="AA18" s="37">
        <f>T18+V18+X18+Z18</f>
        <v>1250</v>
      </c>
      <c r="AB18" s="35"/>
      <c r="AC18" s="35"/>
      <c r="AD18" s="35"/>
      <c r="AE18" s="35"/>
    </row>
    <row r="19" spans="1:31" ht="15.75" x14ac:dyDescent="0.25">
      <c r="T19" s="141">
        <f>SUM(T16:T18)</f>
        <v>4700</v>
      </c>
      <c r="U19" s="142"/>
      <c r="V19" s="141">
        <f>SUM(V16:V18)</f>
        <v>0</v>
      </c>
      <c r="W19" s="142"/>
      <c r="X19" s="141">
        <f>SUM(X16:X18)</f>
        <v>650</v>
      </c>
      <c r="Y19" s="142"/>
      <c r="Z19" s="141">
        <f>SUM(Z16:Z18)</f>
        <v>0</v>
      </c>
      <c r="AA19" s="141">
        <f>SUM(AA16:AA18)</f>
        <v>5350</v>
      </c>
      <c r="AB19" s="35"/>
      <c r="AC19" s="35"/>
      <c r="AD19" s="35"/>
      <c r="AE19" s="35"/>
    </row>
    <row r="20" spans="1:31" ht="18.75" x14ac:dyDescent="0.2">
      <c r="A20" s="147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8">
        <f>T19+T9</f>
        <v>5000</v>
      </c>
      <c r="U20" s="149"/>
      <c r="V20" s="148">
        <f>V19+V9</f>
        <v>500</v>
      </c>
      <c r="W20" s="149"/>
      <c r="X20" s="148">
        <f>X19+X9</f>
        <v>1650</v>
      </c>
      <c r="Y20" s="149"/>
      <c r="Z20" s="148">
        <f>Z19+Z9</f>
        <v>0</v>
      </c>
      <c r="AA20" s="148">
        <f>AA19+AA9</f>
        <v>7150</v>
      </c>
    </row>
    <row r="21" spans="1:31" ht="15.75" x14ac:dyDescent="0.2">
      <c r="A21" s="171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</row>
    <row r="22" spans="1:31" ht="15.75" x14ac:dyDescent="0.2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</row>
    <row r="23" spans="1:31" ht="15.75" x14ac:dyDescent="0.2">
      <c r="A23" s="173"/>
      <c r="B23" s="173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</row>
    <row r="24" spans="1:31" ht="15.75" x14ac:dyDescent="0.2">
      <c r="A24" s="173"/>
      <c r="B24" s="173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</row>
    <row r="25" spans="1:31" ht="15.75" x14ac:dyDescent="0.2">
      <c r="A25" s="173"/>
      <c r="B25" s="173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</row>
    <row r="26" spans="1:31" ht="15.75" x14ac:dyDescent="0.2">
      <c r="A26" s="173"/>
      <c r="B26" s="173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</row>
    <row r="27" spans="1:31" ht="15.75" x14ac:dyDescent="0.2">
      <c r="A27" s="176"/>
      <c r="B27" s="177"/>
      <c r="C27" s="177"/>
      <c r="D27" s="171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7"/>
      <c r="R27" s="177"/>
      <c r="S27" s="171"/>
      <c r="T27" s="171"/>
      <c r="U27" s="171"/>
      <c r="V27" s="171"/>
      <c r="W27" s="171"/>
      <c r="X27" s="171"/>
      <c r="Y27" s="171"/>
      <c r="Z27" s="171"/>
      <c r="AA27" s="171"/>
    </row>
    <row r="28" spans="1:31" ht="15.75" x14ac:dyDescent="0.2">
      <c r="A28" s="176"/>
      <c r="B28" s="177"/>
      <c r="C28" s="177"/>
      <c r="D28" s="171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77"/>
      <c r="R28" s="177"/>
      <c r="S28" s="107"/>
      <c r="T28" s="107"/>
      <c r="U28" s="107"/>
      <c r="V28" s="107"/>
      <c r="W28" s="107"/>
      <c r="X28" s="107"/>
      <c r="Y28" s="107"/>
      <c r="Z28" s="107"/>
      <c r="AA28" s="107"/>
    </row>
    <row r="29" spans="1:31" ht="15.75" x14ac:dyDescent="0.2">
      <c r="A29" s="108"/>
      <c r="B29" s="108"/>
      <c r="C29" s="108"/>
      <c r="D29" s="108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8"/>
      <c r="R29" s="108"/>
      <c r="S29" s="108"/>
      <c r="T29" s="110"/>
      <c r="U29" s="108"/>
      <c r="V29" s="110"/>
      <c r="W29" s="108"/>
      <c r="X29" s="110"/>
      <c r="Y29" s="108"/>
      <c r="Z29" s="110"/>
      <c r="AA29" s="110"/>
    </row>
    <row r="30" spans="1:31" ht="15.75" x14ac:dyDescent="0.25">
      <c r="A30" s="111"/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1"/>
      <c r="R30" s="113"/>
      <c r="S30" s="111"/>
      <c r="T30" s="114"/>
      <c r="U30" s="115"/>
      <c r="V30" s="116"/>
      <c r="W30" s="115"/>
      <c r="X30" s="117"/>
      <c r="Y30" s="115"/>
      <c r="Z30" s="117"/>
      <c r="AA30" s="118"/>
    </row>
    <row r="31" spans="1:31" ht="15.75" x14ac:dyDescent="0.25">
      <c r="A31" s="119"/>
      <c r="B31" s="120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19"/>
      <c r="R31" s="122"/>
      <c r="S31" s="119"/>
      <c r="T31" s="123"/>
      <c r="U31" s="124"/>
      <c r="V31" s="125"/>
      <c r="W31" s="124"/>
      <c r="X31" s="123"/>
      <c r="Y31" s="124"/>
      <c r="Z31" s="123"/>
      <c r="AA31" s="123"/>
    </row>
  </sheetData>
  <mergeCells count="50">
    <mergeCell ref="A6:B6"/>
    <mergeCell ref="Q7:Q8"/>
    <mergeCell ref="C7:C8"/>
    <mergeCell ref="D7:D8"/>
    <mergeCell ref="E7:P7"/>
    <mergeCell ref="A25:B25"/>
    <mergeCell ref="C25:AA25"/>
    <mergeCell ref="A26:B26"/>
    <mergeCell ref="A27:A28"/>
    <mergeCell ref="B27:B28"/>
    <mergeCell ref="C27:C28"/>
    <mergeCell ref="D27:D28"/>
    <mergeCell ref="E27:P27"/>
    <mergeCell ref="Q27:Q28"/>
    <mergeCell ref="R27:R28"/>
    <mergeCell ref="C26:AA26"/>
    <mergeCell ref="S27:AA27"/>
    <mergeCell ref="C23:AA23"/>
    <mergeCell ref="C24:AA24"/>
    <mergeCell ref="A23:B23"/>
    <mergeCell ref="A24:B24"/>
    <mergeCell ref="A1:AA1"/>
    <mergeCell ref="A2:AA2"/>
    <mergeCell ref="A3:AA3"/>
    <mergeCell ref="C4:AA4"/>
    <mergeCell ref="C5:AA5"/>
    <mergeCell ref="A4:B4"/>
    <mergeCell ref="S7:AA7"/>
    <mergeCell ref="A5:B5"/>
    <mergeCell ref="R7:R8"/>
    <mergeCell ref="A7:A8"/>
    <mergeCell ref="B7:B8"/>
    <mergeCell ref="C6:AA6"/>
    <mergeCell ref="C16:C17"/>
    <mergeCell ref="B16:B17"/>
    <mergeCell ref="A16:A17"/>
    <mergeCell ref="A21:AA21"/>
    <mergeCell ref="A22:AA22"/>
    <mergeCell ref="A10:AA10"/>
    <mergeCell ref="A14:A15"/>
    <mergeCell ref="B14:B15"/>
    <mergeCell ref="C14:C15"/>
    <mergeCell ref="D14:D15"/>
    <mergeCell ref="E14:P14"/>
    <mergeCell ref="Q14:Q15"/>
    <mergeCell ref="R14:R15"/>
    <mergeCell ref="S14:AA14"/>
    <mergeCell ref="A11:Z11"/>
    <mergeCell ref="A12:Z12"/>
    <mergeCell ref="A13:Z13"/>
  </mergeCells>
  <printOptions horizontalCentered="1" verticalCentered="1"/>
  <pageMargins left="0" right="0" top="0.74803149606299213" bottom="0.55118110236220474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20"/>
  <sheetViews>
    <sheetView topLeftCell="B8" zoomScale="70" zoomScaleNormal="70" workbookViewId="0">
      <selection sqref="A1:AA20"/>
    </sheetView>
  </sheetViews>
  <sheetFormatPr baseColWidth="10" defaultRowHeight="12.75" x14ac:dyDescent="0.2"/>
  <cols>
    <col min="1" max="1" width="5" customWidth="1"/>
    <col min="2" max="2" width="19.85546875" customWidth="1"/>
    <col min="3" max="3" width="13.7109375" customWidth="1"/>
    <col min="4" max="4" width="15.28515625" customWidth="1"/>
    <col min="5" max="5" width="2.42578125" customWidth="1"/>
    <col min="6" max="6" width="2.140625" customWidth="1"/>
    <col min="7" max="7" width="2.7109375" customWidth="1"/>
    <col min="8" max="8" width="2.140625" customWidth="1"/>
    <col min="9" max="10" width="2.42578125" customWidth="1"/>
    <col min="11" max="11" width="2.28515625" customWidth="1"/>
    <col min="12" max="12" width="2.5703125" customWidth="1"/>
    <col min="13" max="13" width="2.42578125" customWidth="1"/>
    <col min="14" max="15" width="2.85546875" customWidth="1"/>
    <col min="16" max="16" width="2.5703125" customWidth="1"/>
    <col min="17" max="17" width="15.42578125" customWidth="1"/>
    <col min="18" max="18" width="15.5703125" customWidth="1"/>
    <col min="19" max="19" width="14.28515625" customWidth="1"/>
    <col min="20" max="20" width="13.5703125" customWidth="1"/>
    <col min="21" max="21" width="13.42578125" customWidth="1"/>
    <col min="22" max="22" width="11.5703125" bestFit="1" customWidth="1"/>
    <col min="23" max="23" width="11.140625" customWidth="1"/>
    <col min="24" max="24" width="11.5703125" bestFit="1" customWidth="1"/>
    <col min="25" max="25" width="13.28515625" customWidth="1"/>
    <col min="26" max="26" width="9.5703125" customWidth="1"/>
    <col min="27" max="27" width="14" customWidth="1"/>
  </cols>
  <sheetData>
    <row r="1" spans="1:31" ht="15.75" x14ac:dyDescent="0.2">
      <c r="A1" s="153" t="s">
        <v>15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34"/>
      <c r="AC1" s="34"/>
      <c r="AD1" s="34"/>
      <c r="AE1" s="34"/>
    </row>
    <row r="2" spans="1:31" ht="15.75" x14ac:dyDescent="0.2">
      <c r="A2" s="153" t="s">
        <v>60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34"/>
      <c r="AC2" s="34"/>
      <c r="AD2" s="34"/>
      <c r="AE2" s="34"/>
    </row>
    <row r="3" spans="1:31" ht="15.75" x14ac:dyDescent="0.2">
      <c r="A3" s="153" t="s">
        <v>48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34"/>
      <c r="AC3" s="34"/>
      <c r="AD3" s="34"/>
      <c r="AE3" s="34"/>
    </row>
    <row r="4" spans="1:31" ht="15.75" customHeight="1" x14ac:dyDescent="0.25">
      <c r="A4" s="175" t="s">
        <v>18</v>
      </c>
      <c r="B4" s="175"/>
      <c r="C4" s="174" t="s">
        <v>26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35"/>
      <c r="AC4" s="35"/>
      <c r="AD4" s="35"/>
      <c r="AE4" s="35"/>
    </row>
    <row r="5" spans="1:31" ht="15.75" customHeight="1" x14ac:dyDescent="0.25">
      <c r="A5" s="175" t="s">
        <v>19</v>
      </c>
      <c r="B5" s="175"/>
      <c r="C5" s="174" t="s">
        <v>92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35"/>
      <c r="AC5" s="35"/>
      <c r="AD5" s="35"/>
      <c r="AE5" s="35"/>
    </row>
    <row r="6" spans="1:31" ht="15.75" customHeight="1" x14ac:dyDescent="0.25">
      <c r="A6" s="175" t="s">
        <v>20</v>
      </c>
      <c r="B6" s="175"/>
      <c r="C6" s="174" t="s">
        <v>91</v>
      </c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35"/>
      <c r="AC6" s="35"/>
      <c r="AD6" s="35"/>
      <c r="AE6" s="35"/>
    </row>
    <row r="7" spans="1:31" ht="15.75" x14ac:dyDescent="0.25">
      <c r="A7" s="161" t="s">
        <v>14</v>
      </c>
      <c r="B7" s="162" t="s">
        <v>61</v>
      </c>
      <c r="C7" s="162" t="s">
        <v>21</v>
      </c>
      <c r="D7" s="161" t="s">
        <v>0</v>
      </c>
      <c r="E7" s="155" t="s">
        <v>16</v>
      </c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62" t="s">
        <v>10</v>
      </c>
      <c r="R7" s="162" t="s">
        <v>11</v>
      </c>
      <c r="S7" s="154" t="s">
        <v>12</v>
      </c>
      <c r="T7" s="154"/>
      <c r="U7" s="154"/>
      <c r="V7" s="154"/>
      <c r="W7" s="154"/>
      <c r="X7" s="154"/>
      <c r="Y7" s="154"/>
      <c r="Z7" s="154"/>
      <c r="AA7" s="154"/>
      <c r="AB7" s="35"/>
      <c r="AC7" s="35"/>
      <c r="AD7" s="35"/>
      <c r="AE7" s="35"/>
    </row>
    <row r="8" spans="1:31" ht="15.75" x14ac:dyDescent="0.25">
      <c r="A8" s="161"/>
      <c r="B8" s="162"/>
      <c r="C8" s="162"/>
      <c r="D8" s="161"/>
      <c r="E8" s="61" t="s">
        <v>1</v>
      </c>
      <c r="F8" s="61" t="s">
        <v>2</v>
      </c>
      <c r="G8" s="61" t="s">
        <v>3</v>
      </c>
      <c r="H8" s="61" t="s">
        <v>4</v>
      </c>
      <c r="I8" s="61" t="s">
        <v>3</v>
      </c>
      <c r="J8" s="61" t="s">
        <v>5</v>
      </c>
      <c r="K8" s="61" t="s">
        <v>5</v>
      </c>
      <c r="L8" s="61" t="s">
        <v>4</v>
      </c>
      <c r="M8" s="61" t="s">
        <v>6</v>
      </c>
      <c r="N8" s="61" t="s">
        <v>7</v>
      </c>
      <c r="O8" s="61" t="s">
        <v>8</v>
      </c>
      <c r="P8" s="61" t="s">
        <v>9</v>
      </c>
      <c r="Q8" s="162"/>
      <c r="R8" s="162"/>
      <c r="S8" s="59" t="s">
        <v>22</v>
      </c>
      <c r="T8" s="59" t="s">
        <v>17</v>
      </c>
      <c r="U8" s="59" t="s">
        <v>22</v>
      </c>
      <c r="V8" s="59" t="s">
        <v>17</v>
      </c>
      <c r="W8" s="59" t="s">
        <v>22</v>
      </c>
      <c r="X8" s="59" t="s">
        <v>17</v>
      </c>
      <c r="Y8" s="59" t="s">
        <v>22</v>
      </c>
      <c r="Z8" s="59" t="s">
        <v>17</v>
      </c>
      <c r="AA8" s="59" t="s">
        <v>13</v>
      </c>
      <c r="AB8" s="35"/>
      <c r="AC8" s="35"/>
      <c r="AD8" s="35"/>
      <c r="AE8" s="35"/>
    </row>
    <row r="9" spans="1:31" s="31" customFormat="1" ht="123.75" customHeight="1" x14ac:dyDescent="0.25">
      <c r="A9" s="41">
        <v>1</v>
      </c>
      <c r="B9" s="41" t="s">
        <v>57</v>
      </c>
      <c r="C9" s="50" t="s">
        <v>50</v>
      </c>
      <c r="D9" s="41" t="s">
        <v>63</v>
      </c>
      <c r="E9" s="60" t="s">
        <v>31</v>
      </c>
      <c r="F9" s="60" t="s">
        <v>31</v>
      </c>
      <c r="G9" s="60" t="s">
        <v>31</v>
      </c>
      <c r="H9" s="60" t="s">
        <v>31</v>
      </c>
      <c r="I9" s="60" t="s">
        <v>31</v>
      </c>
      <c r="J9" s="60" t="s">
        <v>31</v>
      </c>
      <c r="K9" s="60" t="s">
        <v>31</v>
      </c>
      <c r="L9" s="60" t="s">
        <v>31</v>
      </c>
      <c r="M9" s="60" t="s">
        <v>31</v>
      </c>
      <c r="N9" s="60" t="s">
        <v>31</v>
      </c>
      <c r="O9" s="60" t="s">
        <v>31</v>
      </c>
      <c r="P9" s="60" t="s">
        <v>31</v>
      </c>
      <c r="Q9" s="41" t="s">
        <v>35</v>
      </c>
      <c r="R9" s="41" t="s">
        <v>39</v>
      </c>
      <c r="S9" s="41" t="s">
        <v>40</v>
      </c>
      <c r="T9" s="37">
        <v>700</v>
      </c>
      <c r="U9" s="37" t="s">
        <v>36</v>
      </c>
      <c r="V9" s="37">
        <v>300</v>
      </c>
      <c r="W9" s="37" t="s">
        <v>23</v>
      </c>
      <c r="X9" s="37">
        <v>400</v>
      </c>
      <c r="Y9" s="37" t="s">
        <v>66</v>
      </c>
      <c r="Z9" s="37">
        <v>0</v>
      </c>
      <c r="AA9" s="37">
        <f>T9+V9+X9+Z9</f>
        <v>1400</v>
      </c>
      <c r="AB9" s="39"/>
      <c r="AC9" s="39"/>
      <c r="AD9" s="39"/>
      <c r="AE9" s="40"/>
    </row>
    <row r="10" spans="1:31" ht="15.75" x14ac:dyDescent="0.25">
      <c r="A10" s="42"/>
      <c r="B10" s="43"/>
      <c r="C10" s="43"/>
      <c r="D10" s="43"/>
      <c r="E10" s="43"/>
      <c r="F10" s="43"/>
      <c r="G10" s="44"/>
      <c r="H10" s="44"/>
      <c r="I10" s="44"/>
      <c r="J10" s="44"/>
      <c r="K10" s="43"/>
      <c r="L10" s="43"/>
      <c r="M10" s="43"/>
      <c r="N10" s="43"/>
      <c r="O10" s="43"/>
      <c r="P10" s="43"/>
      <c r="Q10" s="44"/>
      <c r="R10" s="44"/>
      <c r="S10" s="44"/>
      <c r="T10" s="104">
        <f>SUM(T9)</f>
        <v>700</v>
      </c>
      <c r="U10" s="104"/>
      <c r="V10" s="38">
        <f>SUM(V9)</f>
        <v>300</v>
      </c>
      <c r="W10" s="140"/>
      <c r="X10" s="38">
        <f>SUM(X9)</f>
        <v>400</v>
      </c>
      <c r="Y10" s="140"/>
      <c r="Z10" s="38">
        <f>SUM(Z9)</f>
        <v>0</v>
      </c>
      <c r="AA10" s="54">
        <f>SUM(AA9)</f>
        <v>1400</v>
      </c>
      <c r="AB10" s="35"/>
      <c r="AC10" s="35"/>
      <c r="AD10" s="35"/>
      <c r="AE10" s="35"/>
    </row>
    <row r="11" spans="1:31" ht="15.75" x14ac:dyDescent="0.25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8"/>
      <c r="R11" s="48"/>
      <c r="S11" s="48"/>
      <c r="T11" s="49"/>
      <c r="U11" s="49"/>
      <c r="V11" s="51"/>
      <c r="W11" s="51"/>
      <c r="X11" s="51"/>
      <c r="Y11" s="51"/>
      <c r="Z11" s="51"/>
      <c r="AA11" s="56"/>
      <c r="AB11" s="35"/>
      <c r="AC11" s="35"/>
      <c r="AD11" s="35"/>
      <c r="AE11" s="35"/>
    </row>
    <row r="12" spans="1:31" ht="15.75" x14ac:dyDescent="0.25">
      <c r="A12" s="126" t="s">
        <v>93</v>
      </c>
      <c r="B12" s="126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81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3"/>
    </row>
    <row r="13" spans="1:31" ht="15.75" x14ac:dyDescent="0.25">
      <c r="A13" s="126" t="s">
        <v>94</v>
      </c>
      <c r="B13" s="126"/>
      <c r="C13" s="105"/>
      <c r="D13" s="181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3"/>
    </row>
    <row r="14" spans="1:31" ht="15.75" x14ac:dyDescent="0.25">
      <c r="A14" s="126" t="s">
        <v>95</v>
      </c>
      <c r="B14" s="126"/>
      <c r="C14" s="105"/>
      <c r="D14" s="105"/>
      <c r="E14" s="181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3"/>
    </row>
    <row r="15" spans="1:31" ht="12.75" customHeight="1" x14ac:dyDescent="0.2">
      <c r="A15" s="198" t="s">
        <v>108</v>
      </c>
      <c r="B15" s="179" t="s">
        <v>61</v>
      </c>
      <c r="C15" s="194" t="s">
        <v>21</v>
      </c>
      <c r="D15" s="195" t="s">
        <v>0</v>
      </c>
      <c r="E15" s="185" t="s">
        <v>16</v>
      </c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6"/>
      <c r="Q15" s="184" t="s">
        <v>10</v>
      </c>
      <c r="R15" s="162" t="s">
        <v>11</v>
      </c>
      <c r="S15" s="190" t="s">
        <v>12</v>
      </c>
      <c r="T15" s="190"/>
      <c r="U15" s="190"/>
      <c r="V15" s="190"/>
      <c r="W15" s="190"/>
      <c r="X15" s="190"/>
      <c r="Y15" s="190"/>
      <c r="Z15" s="190"/>
      <c r="AA15" s="191"/>
    </row>
    <row r="16" spans="1:31" ht="21" customHeight="1" x14ac:dyDescent="0.2">
      <c r="A16" s="199"/>
      <c r="B16" s="179"/>
      <c r="C16" s="179"/>
      <c r="D16" s="196"/>
      <c r="E16" s="187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9"/>
      <c r="Q16" s="179"/>
      <c r="R16" s="162"/>
      <c r="S16" s="192"/>
      <c r="T16" s="192"/>
      <c r="U16" s="192"/>
      <c r="V16" s="192"/>
      <c r="W16" s="192"/>
      <c r="X16" s="192"/>
      <c r="Y16" s="192"/>
      <c r="Z16" s="192"/>
      <c r="AA16" s="193"/>
    </row>
    <row r="17" spans="1:27" ht="40.5" customHeight="1" x14ac:dyDescent="0.2">
      <c r="A17" s="199"/>
      <c r="B17" s="180"/>
      <c r="C17" s="180"/>
      <c r="D17" s="197"/>
      <c r="E17" s="127" t="s">
        <v>1</v>
      </c>
      <c r="F17" s="127" t="s">
        <v>2</v>
      </c>
      <c r="G17" s="127" t="s">
        <v>3</v>
      </c>
      <c r="H17" s="127" t="s">
        <v>4</v>
      </c>
      <c r="I17" s="127" t="s">
        <v>3</v>
      </c>
      <c r="J17" s="127" t="s">
        <v>5</v>
      </c>
      <c r="K17" s="127" t="s">
        <v>5</v>
      </c>
      <c r="L17" s="127" t="s">
        <v>4</v>
      </c>
      <c r="M17" s="127" t="s">
        <v>6</v>
      </c>
      <c r="N17" s="128" t="s">
        <v>7</v>
      </c>
      <c r="O17" s="128" t="s">
        <v>8</v>
      </c>
      <c r="P17" s="128" t="s">
        <v>9</v>
      </c>
      <c r="Q17" s="180"/>
      <c r="R17" s="162"/>
      <c r="S17" s="129" t="s">
        <v>88</v>
      </c>
      <c r="T17" s="130" t="s">
        <v>17</v>
      </c>
      <c r="U17" s="131" t="s">
        <v>22</v>
      </c>
      <c r="V17" s="131" t="s">
        <v>17</v>
      </c>
      <c r="W17" s="131" t="s">
        <v>22</v>
      </c>
      <c r="X17" s="131" t="s">
        <v>17</v>
      </c>
      <c r="Y17" s="131" t="s">
        <v>22</v>
      </c>
      <c r="Z17" s="131" t="s">
        <v>17</v>
      </c>
      <c r="AA17" s="130" t="s">
        <v>13</v>
      </c>
    </row>
    <row r="18" spans="1:27" ht="157.5" x14ac:dyDescent="0.2">
      <c r="A18" s="150">
        <v>1</v>
      </c>
      <c r="B18" s="132" t="s">
        <v>101</v>
      </c>
      <c r="C18" s="99" t="s">
        <v>96</v>
      </c>
      <c r="D18" s="132" t="s">
        <v>97</v>
      </c>
      <c r="E18" s="88" t="s">
        <v>31</v>
      </c>
      <c r="F18" s="88" t="s">
        <v>31</v>
      </c>
      <c r="G18" s="88" t="s">
        <v>31</v>
      </c>
      <c r="H18" s="88" t="s">
        <v>31</v>
      </c>
      <c r="I18" s="88" t="s">
        <v>31</v>
      </c>
      <c r="J18" s="88" t="s">
        <v>31</v>
      </c>
      <c r="K18" s="88" t="s">
        <v>31</v>
      </c>
      <c r="L18" s="88" t="s">
        <v>31</v>
      </c>
      <c r="M18" s="88" t="s">
        <v>31</v>
      </c>
      <c r="N18" s="88" t="s">
        <v>31</v>
      </c>
      <c r="O18" s="88" t="s">
        <v>31</v>
      </c>
      <c r="P18" s="88" t="s">
        <v>31</v>
      </c>
      <c r="Q18" s="41" t="s">
        <v>80</v>
      </c>
      <c r="R18" s="41" t="s">
        <v>98</v>
      </c>
      <c r="S18" s="133" t="s">
        <v>49</v>
      </c>
      <c r="T18" s="134">
        <v>10000</v>
      </c>
      <c r="U18" s="135" t="s">
        <v>99</v>
      </c>
      <c r="V18" s="134">
        <v>0</v>
      </c>
      <c r="W18" s="135" t="s">
        <v>23</v>
      </c>
      <c r="X18" s="134">
        <v>0</v>
      </c>
      <c r="Y18" s="135" t="s">
        <v>100</v>
      </c>
      <c r="Z18" s="134">
        <v>0</v>
      </c>
      <c r="AA18" s="134">
        <f>T18+V18+X18+Z18</f>
        <v>10000</v>
      </c>
    </row>
    <row r="19" spans="1:27" ht="15.75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136">
        <f>SUM(T18)</f>
        <v>10000</v>
      </c>
      <c r="U19" s="137"/>
      <c r="V19" s="136">
        <f>SUM(V18)</f>
        <v>0</v>
      </c>
      <c r="W19" s="137"/>
      <c r="X19" s="136">
        <f>SUM(X18)</f>
        <v>0</v>
      </c>
      <c r="Y19" s="137"/>
      <c r="Z19" s="136">
        <f>SUM(Z18)</f>
        <v>0</v>
      </c>
      <c r="AA19" s="138">
        <f>SUM(AA18)</f>
        <v>10000</v>
      </c>
    </row>
    <row r="20" spans="1:27" x14ac:dyDescent="0.2">
      <c r="T20" s="139">
        <f>T19+T10</f>
        <v>10700</v>
      </c>
      <c r="U20" s="98"/>
      <c r="V20" s="139">
        <f>V19+V10</f>
        <v>300</v>
      </c>
      <c r="W20" s="98"/>
      <c r="X20" s="139">
        <f>X19+X10</f>
        <v>400</v>
      </c>
      <c r="Y20" s="98"/>
      <c r="Z20" s="139">
        <f>Z19+Z10</f>
        <v>0</v>
      </c>
      <c r="AA20" s="139">
        <f>AA19+AA10</f>
        <v>11400</v>
      </c>
    </row>
  </sheetData>
  <mergeCells count="28">
    <mergeCell ref="A15:A17"/>
    <mergeCell ref="R7:R8"/>
    <mergeCell ref="S7:AA7"/>
    <mergeCell ref="A3:AA3"/>
    <mergeCell ref="A2:AA2"/>
    <mergeCell ref="A1:AA1"/>
    <mergeCell ref="C4:AA4"/>
    <mergeCell ref="D13:AA13"/>
    <mergeCell ref="N12:AA12"/>
    <mergeCell ref="A5:B5"/>
    <mergeCell ref="A6:B6"/>
    <mergeCell ref="C5:AA5"/>
    <mergeCell ref="C6:AA6"/>
    <mergeCell ref="A4:B4"/>
    <mergeCell ref="A7:A8"/>
    <mergeCell ref="B7:B8"/>
    <mergeCell ref="C7:C8"/>
    <mergeCell ref="D7:D8"/>
    <mergeCell ref="E7:P7"/>
    <mergeCell ref="B15:B17"/>
    <mergeCell ref="Q7:Q8"/>
    <mergeCell ref="E14:AA14"/>
    <mergeCell ref="Q15:Q17"/>
    <mergeCell ref="E15:P16"/>
    <mergeCell ref="R15:R17"/>
    <mergeCell ref="S15:AA16"/>
    <mergeCell ref="C15:C17"/>
    <mergeCell ref="D15:D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5"/>
  <sheetViews>
    <sheetView tabSelected="1" zoomScale="90" zoomScaleNormal="90" workbookViewId="0">
      <selection activeCell="D2" sqref="D2:I10"/>
    </sheetView>
  </sheetViews>
  <sheetFormatPr baseColWidth="10" defaultRowHeight="12.75" x14ac:dyDescent="0.2"/>
  <cols>
    <col min="1" max="1" width="13.140625" customWidth="1"/>
    <col min="2" max="2" width="17" customWidth="1"/>
    <col min="4" max="4" width="24.42578125" customWidth="1"/>
    <col min="5" max="5" width="19.85546875" customWidth="1"/>
    <col min="6" max="6" width="22.140625" bestFit="1" customWidth="1"/>
    <col min="7" max="7" width="19.42578125" customWidth="1"/>
    <col min="9" max="9" width="12.42578125" bestFit="1" customWidth="1"/>
  </cols>
  <sheetData>
    <row r="1" spans="1:10" x14ac:dyDescent="0.2">
      <c r="A1" s="202"/>
      <c r="B1" s="202"/>
      <c r="C1" s="202"/>
      <c r="D1" s="202"/>
      <c r="E1" s="202"/>
      <c r="F1" s="202"/>
      <c r="G1" s="202"/>
      <c r="H1" s="202"/>
    </row>
    <row r="2" spans="1:10" ht="15.75" x14ac:dyDescent="0.25">
      <c r="D2" s="203" t="s">
        <v>41</v>
      </c>
      <c r="E2" s="203"/>
      <c r="F2" s="203"/>
      <c r="G2" s="203"/>
      <c r="H2" s="203"/>
      <c r="I2" s="203"/>
    </row>
    <row r="3" spans="1:10" ht="15.75" x14ac:dyDescent="0.25">
      <c r="D3" s="203" t="s">
        <v>60</v>
      </c>
      <c r="E3" s="203"/>
      <c r="F3" s="203"/>
      <c r="G3" s="203"/>
      <c r="H3" s="203"/>
      <c r="I3" s="203"/>
    </row>
    <row r="4" spans="1:10" ht="15.75" x14ac:dyDescent="0.25">
      <c r="A4" s="22"/>
      <c r="B4" s="22"/>
      <c r="D4" s="203" t="s">
        <v>47</v>
      </c>
      <c r="E4" s="203"/>
      <c r="F4" s="203"/>
      <c r="G4" s="203"/>
      <c r="H4" s="203"/>
      <c r="I4" s="203"/>
      <c r="J4" s="1"/>
    </row>
    <row r="5" spans="1:10" ht="15.6" customHeight="1" x14ac:dyDescent="0.2">
      <c r="A5" s="23"/>
      <c r="B5" s="57"/>
      <c r="D5" s="53" t="s">
        <v>42</v>
      </c>
      <c r="E5" s="53" t="s">
        <v>43</v>
      </c>
      <c r="F5" s="53" t="s">
        <v>29</v>
      </c>
      <c r="G5" s="53" t="s">
        <v>23</v>
      </c>
      <c r="H5" s="53" t="s">
        <v>74</v>
      </c>
      <c r="I5" s="151" t="s">
        <v>13</v>
      </c>
      <c r="J5" s="23"/>
    </row>
    <row r="6" spans="1:10" ht="15.75" x14ac:dyDescent="0.25">
      <c r="A6" s="23"/>
      <c r="B6" s="57"/>
      <c r="D6" s="52" t="s">
        <v>44</v>
      </c>
      <c r="E6" s="55">
        <f>'Protección y control'!T12</f>
        <v>3600</v>
      </c>
      <c r="F6" s="55">
        <f>'Protección y control'!V12</f>
        <v>4800</v>
      </c>
      <c r="G6" s="55">
        <f>'Protección y control'!X12</f>
        <v>8100</v>
      </c>
      <c r="H6" s="55">
        <f>'Protección y control'!Z12</f>
        <v>0</v>
      </c>
      <c r="I6" s="143">
        <f>'Protección y control'!AA12</f>
        <v>16500</v>
      </c>
    </row>
    <row r="7" spans="1:10" ht="15.75" x14ac:dyDescent="0.25">
      <c r="A7" s="23"/>
      <c r="B7" s="57"/>
      <c r="D7" s="52" t="s">
        <v>24</v>
      </c>
      <c r="E7" s="55">
        <f>'Investigación y Monitoreo'!T10</f>
        <v>200</v>
      </c>
      <c r="F7" s="55">
        <f>'Investigación y Monitoreo'!V10</f>
        <v>500</v>
      </c>
      <c r="G7" s="55">
        <f>'Investigación y Monitoreo'!X10</f>
        <v>200</v>
      </c>
      <c r="H7" s="55">
        <f>'Investigación y Monitoreo'!Z10</f>
        <v>0</v>
      </c>
      <c r="I7" s="143">
        <f>'Investigación y Monitoreo'!AA10</f>
        <v>900</v>
      </c>
    </row>
    <row r="8" spans="1:10" ht="15.75" x14ac:dyDescent="0.25">
      <c r="A8" s="58"/>
      <c r="B8" s="57"/>
      <c r="D8" s="52" t="s">
        <v>45</v>
      </c>
      <c r="E8" s="55">
        <f>'Uso Público'!T20</f>
        <v>5000</v>
      </c>
      <c r="F8" s="55">
        <f>'Uso Público'!V20</f>
        <v>500</v>
      </c>
      <c r="G8" s="55">
        <f>'Uso Público'!X20</f>
        <v>1650</v>
      </c>
      <c r="H8" s="55">
        <f>'Uso Público'!Z20</f>
        <v>0</v>
      </c>
      <c r="I8" s="143">
        <f>'Uso Público'!AA20</f>
        <v>7150</v>
      </c>
    </row>
    <row r="9" spans="1:10" ht="15.75" x14ac:dyDescent="0.25">
      <c r="A9" s="22"/>
      <c r="B9" s="22"/>
      <c r="D9" s="52" t="s">
        <v>46</v>
      </c>
      <c r="E9" s="55">
        <f>'Manejo De Recursos'!T20</f>
        <v>10700</v>
      </c>
      <c r="F9" s="55">
        <f>'Manejo De Recursos'!V20</f>
        <v>300</v>
      </c>
      <c r="G9" s="55">
        <f>'Manejo De Recursos'!X20</f>
        <v>400</v>
      </c>
      <c r="H9" s="55">
        <f>'Manejo De Recursos'!Z20</f>
        <v>0</v>
      </c>
      <c r="I9" s="143">
        <f>'Manejo De Recursos'!AA20</f>
        <v>11400</v>
      </c>
    </row>
    <row r="10" spans="1:10" ht="15.75" x14ac:dyDescent="0.25">
      <c r="A10" s="22"/>
      <c r="B10" s="22"/>
      <c r="D10" s="93" t="s">
        <v>30</v>
      </c>
      <c r="E10" s="55"/>
      <c r="F10" s="55"/>
      <c r="G10" s="55"/>
      <c r="H10" s="55"/>
      <c r="I10" s="144">
        <f>I6+I7+I8+I9</f>
        <v>35950</v>
      </c>
    </row>
    <row r="11" spans="1:10" x14ac:dyDescent="0.2">
      <c r="A11" s="22"/>
      <c r="B11" s="22"/>
    </row>
    <row r="12" spans="1:10" x14ac:dyDescent="0.2">
      <c r="A12" s="22"/>
      <c r="B12" s="22"/>
    </row>
    <row r="13" spans="1:10" x14ac:dyDescent="0.2">
      <c r="A13" s="22"/>
      <c r="B13" s="22"/>
      <c r="F13" s="204"/>
      <c r="G13" s="201"/>
    </row>
    <row r="14" spans="1:10" x14ac:dyDescent="0.2">
      <c r="A14" s="22"/>
      <c r="B14" s="22"/>
      <c r="D14" s="200"/>
      <c r="E14" s="200"/>
      <c r="F14" s="200"/>
      <c r="G14" s="200"/>
      <c r="H14" s="200"/>
      <c r="I14" s="200"/>
    </row>
    <row r="15" spans="1:10" x14ac:dyDescent="0.2">
      <c r="A15" s="22"/>
      <c r="B15" s="22"/>
      <c r="D15" s="200"/>
      <c r="E15" s="200"/>
      <c r="F15" s="200"/>
      <c r="G15" s="200"/>
      <c r="H15" s="200"/>
      <c r="I15" s="200"/>
    </row>
    <row r="16" spans="1:10" x14ac:dyDescent="0.2">
      <c r="A16" s="22"/>
      <c r="B16" s="22"/>
      <c r="D16" s="201"/>
      <c r="E16" s="201"/>
      <c r="F16" s="201"/>
      <c r="G16" s="201"/>
      <c r="H16" s="201"/>
      <c r="I16" s="201"/>
    </row>
    <row r="17" spans="4:7" x14ac:dyDescent="0.2">
      <c r="D17" s="1"/>
      <c r="E17" s="1"/>
      <c r="F17" s="1"/>
      <c r="G17" s="1"/>
    </row>
    <row r="18" spans="4:7" x14ac:dyDescent="0.2">
      <c r="D18" s="1"/>
      <c r="E18" s="1"/>
      <c r="F18" s="91"/>
      <c r="G18" s="1"/>
    </row>
    <row r="19" spans="4:7" x14ac:dyDescent="0.2">
      <c r="D19" s="1"/>
      <c r="E19" s="1"/>
      <c r="F19" s="58"/>
      <c r="G19" s="92"/>
    </row>
    <row r="21" spans="4:7" ht="15.75" x14ac:dyDescent="0.2">
      <c r="D21" s="53" t="s">
        <v>42</v>
      </c>
      <c r="E21" s="151" t="s">
        <v>13</v>
      </c>
    </row>
    <row r="22" spans="4:7" ht="15.75" x14ac:dyDescent="0.25">
      <c r="D22" s="52" t="s">
        <v>44</v>
      </c>
      <c r="E22" s="143">
        <v>16500</v>
      </c>
    </row>
    <row r="23" spans="4:7" ht="15.75" x14ac:dyDescent="0.25">
      <c r="D23" s="52" t="s">
        <v>24</v>
      </c>
      <c r="E23" s="143">
        <v>900</v>
      </c>
    </row>
    <row r="24" spans="4:7" ht="15.75" x14ac:dyDescent="0.25">
      <c r="D24" s="52" t="s">
        <v>45</v>
      </c>
      <c r="E24" s="143">
        <v>7150</v>
      </c>
    </row>
    <row r="25" spans="4:7" ht="15.75" x14ac:dyDescent="0.25">
      <c r="D25" s="52" t="s">
        <v>46</v>
      </c>
      <c r="E25" s="143">
        <v>11400</v>
      </c>
    </row>
  </sheetData>
  <mergeCells count="8">
    <mergeCell ref="D14:I14"/>
    <mergeCell ref="D15:I15"/>
    <mergeCell ref="D16:I16"/>
    <mergeCell ref="A1:H1"/>
    <mergeCell ref="D2:I2"/>
    <mergeCell ref="D3:I3"/>
    <mergeCell ref="D4:I4"/>
    <mergeCell ref="F13:G13"/>
  </mergeCells>
  <pageMargins left="0.7" right="0.7" top="0.75" bottom="0.75" header="0.3" footer="0.3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Protección y control</vt:lpstr>
      <vt:lpstr>Investigación y Monitoreo</vt:lpstr>
      <vt:lpstr>Uso Público</vt:lpstr>
      <vt:lpstr>Manejo De Recursos</vt:lpstr>
      <vt:lpstr>RESUMEN PRESUPUESTO 2020</vt:lpstr>
      <vt:lpstr>'Investigación y Monitoreo'!Área_de_impresión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Samy Palacios</dc:creator>
  <cp:lastModifiedBy>Oficina Forestal</cp:lastModifiedBy>
  <cp:lastPrinted>2018-03-01T16:16:15Z</cp:lastPrinted>
  <dcterms:created xsi:type="dcterms:W3CDTF">2001-01-15T17:49:33Z</dcterms:created>
  <dcterms:modified xsi:type="dcterms:W3CDTF">2020-07-07T15:28:28Z</dcterms:modified>
</cp:coreProperties>
</file>