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/>
  </bookViews>
  <sheets>
    <sheet name="Hoja1" sheetId="1" r:id="rId1"/>
    <sheet name="Hoja2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9" i="1"/>
  <c r="T39"/>
  <c r="H6" i="2" s="1"/>
  <c r="I6" s="1"/>
  <c r="W38" i="1"/>
  <c r="H7" i="2"/>
  <c r="I7" s="1"/>
  <c r="H5"/>
  <c r="I5" s="1"/>
  <c r="H4"/>
  <c r="T15" i="1"/>
  <c r="W12"/>
  <c r="W10"/>
  <c r="W9"/>
  <c r="H8" i="2" l="1"/>
  <c r="I8" s="1"/>
  <c r="I4"/>
  <c r="W52" i="1"/>
  <c r="V15" l="1"/>
  <c r="W26" l="1"/>
  <c r="W13"/>
  <c r="W53" l="1"/>
  <c r="V54"/>
  <c r="T54"/>
  <c r="W37"/>
  <c r="V39"/>
  <c r="W14"/>
  <c r="W11"/>
  <c r="W15" l="1"/>
  <c r="W54"/>
</calcChain>
</file>

<file path=xl/sharedStrings.xml><?xml version="1.0" encoding="utf-8"?>
<sst xmlns="http://schemas.openxmlformats.org/spreadsheetml/2006/main" count="253" uniqueCount="105">
  <si>
    <t>No.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</si>
  <si>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</si>
  <si>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</si>
  <si>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</si>
  <si>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</si>
  <si>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</si>
  <si>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</si>
  <si>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</si>
  <si>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</si>
  <si>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</si>
  <si>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</si>
  <si>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</si>
  <si>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</si>
  <si>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</si>
  <si>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</si>
  <si>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</si>
  <si>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</t>
  </si>
  <si>
    <t>Monto</t>
  </si>
  <si>
    <t xml:space="preserve">Monto </t>
  </si>
  <si>
    <t>TOTAL</t>
  </si>
  <si>
    <t xml:space="preserve">Control y vigilancia del área protegida </t>
  </si>
  <si>
    <t>Área Protegida Parque Regional Municipal Xetaj San Rafael la Independencia.</t>
  </si>
  <si>
    <t>Organización de los guardarecursos en el tema de control y vigilancia</t>
  </si>
  <si>
    <t>X</t>
  </si>
  <si>
    <t>técnico forestal municipal, con el apoyo de CONAP e INAB</t>
  </si>
  <si>
    <t>Listado de participantes, fotografías</t>
  </si>
  <si>
    <t>Municipalidad </t>
  </si>
  <si>
    <t>Técnico forestal Municipal, guarda recursos comunitarios.</t>
  </si>
  <si>
    <t>Reducir la incidencia de los incendios forestales</t>
  </si>
  <si>
    <t>Municipio de San Rafael la Independencia, en 6 aldeas cercanas al área protegida.</t>
  </si>
  <si>
    <t>Técnico forestal municipal y las 6 comunidades y la municipalidad y CONAP</t>
  </si>
  <si>
    <t>Metros lineales, Listado de participantes y fotografías</t>
  </si>
  <si>
    <t>Técnico forestal municipal, guardarecursos, CONRED, CONAP</t>
  </si>
  <si>
    <t>Fotografías y número de incendios controlados</t>
  </si>
  <si>
    <t>Desarrollo de planes de Control y vigilancia, con acompañamiento comunitario dentro del área protegida que contribuya a disminuir los problemas ambientales existentes.</t>
  </si>
  <si>
    <t>Municipio de San Rafael la Independencia, en y las 6 aldeas cercanas al área protegida.</t>
  </si>
  <si>
    <t>Técnico forestal Municipal, guardarecursos comunitarios, personal de CONAP</t>
  </si>
  <si>
    <t>Fotografías, listados de participantes, agendas de trabajo</t>
  </si>
  <si>
    <t>Técnico forestal Municipal, COCODES de las comunidades cercanas al AP, Síndicos municipales</t>
  </si>
  <si>
    <t>Fotografías, listados de participantes, monumentos construidos</t>
  </si>
  <si>
    <t>Conservar y recuperar las condiciones primarias del área, a efecto de mantener muestras representativas de la flora y fauna del lugar.</t>
  </si>
  <si>
    <t>Área Protegida Parque Regional Municipal Xetaj, San Rafael La Independencia</t>
  </si>
  <si>
    <t>Técnico Forestal, Guarda recursos, técnico forestal de CONAP e INAB</t>
  </si>
  <si>
    <t xml:space="preserve"> Boleta de control, fotografías</t>
  </si>
  <si>
    <t>Responsables</t>
  </si>
  <si>
    <t>Parque Regional Municipal Xetaj San Rafael la Independencia.</t>
  </si>
  <si>
    <t>Municipalidad</t>
  </si>
  <si>
    <t>Elaboración de material informativo sobre la diversidad de especies de flora y fauna del área protegida y su importancia</t>
  </si>
  <si>
    <t>Técnico forestal Municipal con apoyo de personal de CONAP</t>
  </si>
  <si>
    <t>Carteles y afiches con información sobre especies características e importantes del área</t>
  </si>
  <si>
    <t>Financiamiento </t>
  </si>
  <si>
    <t>Promoción del área protegida a través de volantes, trifoliares y calcomanías</t>
  </si>
  <si>
    <t>Técnico forestal municipal, guarda recursos, INAB Y CONAP</t>
  </si>
  <si>
    <t>Diseños presentados</t>
  </si>
  <si>
    <t>Sensibilización a la población, en el tema de Áreas Protegidas y gestión ambiental.</t>
  </si>
  <si>
    <t xml:space="preserve">Municipio de San Rafael la Independencia </t>
  </si>
  <si>
    <t>Celebración de actividades conmemorativas al medio ambiente</t>
  </si>
  <si>
    <t>Técnico forestal, municipalidad</t>
  </si>
  <si>
    <t>CONAP</t>
  </si>
  <si>
    <t>PROGRAMAS</t>
  </si>
  <si>
    <t>Reglón Presupuestario</t>
  </si>
  <si>
    <t>UNIDADES</t>
  </si>
  <si>
    <t>COSTO/ UNIDAD/Q</t>
  </si>
  <si>
    <t>CANTIDAD</t>
  </si>
  <si>
    <t>CODIGO</t>
  </si>
  <si>
    <t>MUNICIPALIDAD</t>
  </si>
  <si>
    <t xml:space="preserve"> TOTAL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</si>
  <si>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Línea de acción: Conservación del área protegida y su biodiversidad.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</si>
  <si>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 xml:space="preserve">Sub programas: </t>
    </r>
    <r>
      <rPr>
        <b/>
        <u/>
        <sz val="11"/>
        <color theme="1"/>
        <rFont val="Arial"/>
        <family val="2"/>
      </rPr>
      <t>Control y Vigilancia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</si>
  <si>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Resultado esperado: Plan de Control y Vigilancia para el área protegida elaborado y ejecutado, en conjunto con las autoridades locales (COCODE, Alcaldes Auxiliares, Guardabosques).</t>
    </r>
  </si>
  <si>
    <r>
      <t>Municipalidad </t>
    </r>
    <r>
      <rPr>
        <sz val="9"/>
        <rFont val="Arial"/>
        <family val="2"/>
      </rPr>
      <t> </t>
    </r>
  </si>
  <si>
    <r>
      <t> </t>
    </r>
    <r>
      <rPr>
        <b/>
        <sz val="9"/>
        <rFont val="Arial"/>
        <family val="2"/>
      </rPr>
      <t>Municipalidad </t>
    </r>
  </si>
  <si>
    <r>
      <t>Municipalidad</t>
    </r>
    <r>
      <rPr>
        <sz val="9"/>
        <rFont val="Arial"/>
        <family val="2"/>
      </rPr>
      <t> 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</si>
  <si>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Línea de acción: Conservación del área protegida y su biodiversidad.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</si>
  <si>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Sub programa: Recuperación de Ecosistema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</si>
  <si>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Resultado esperado: Conservar y Recuperar las condiciones primarias del área, involucrando a la municipalidad, instituciones relacionadas, pobladores de las comunidades ubicadas alrededor del Parque.</t>
    </r>
  </si>
  <si>
    <r>
      <t>Socializar la estrategia de conservación del Paqxaq (</t>
    </r>
    <r>
      <rPr>
        <i/>
        <sz val="9"/>
        <rFont val="Arial"/>
        <family val="2"/>
      </rPr>
      <t>Abies guatemalensis</t>
    </r>
    <r>
      <rPr>
        <sz val="9"/>
        <rFont val="Arial"/>
        <family val="2"/>
      </rPr>
      <t>) (charlas, medio audiovisuales)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</si>
  <si>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Resultado esperado:  Divulgación al público, sobre la importancia de la conservación del Área Protegida y de las especies representativas de flora y fauna.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</si>
  <si>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Línea de acción: Conservación del Área Protegida y su Biodiversidad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</si>
  <si>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Vida Silvestre</t>
    </r>
  </si>
  <si>
    <r>
      <t>3.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Sub programa: Desarrollo Sostenible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</si>
  <si>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Programa: Uso Publico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</si>
  <si>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0"/>
        <color theme="1"/>
        <rFont val="Arial"/>
        <family val="2"/>
      </rPr>
      <t>Programa: Conservación de Recursos Naturales</t>
    </r>
  </si>
  <si>
    <r>
      <t>2.</t>
    </r>
    <r>
      <rPr>
        <b/>
        <u/>
        <sz val="7"/>
        <color theme="1"/>
        <rFont val="Times New Roman"/>
        <family val="1"/>
      </rPr>
      <t xml:space="preserve">    </t>
    </r>
    <r>
      <rPr>
        <b/>
        <u/>
        <sz val="10"/>
        <color theme="1"/>
        <rFont val="Arial"/>
        <family val="2"/>
      </rPr>
      <t>Programa: Manejo de Recursos Naturales</t>
    </r>
  </si>
  <si>
    <r>
      <t>2.</t>
    </r>
    <r>
      <rPr>
        <b/>
        <u/>
        <sz val="7"/>
        <color theme="1"/>
        <rFont val="Times New Roman"/>
        <family val="1"/>
      </rPr>
      <t xml:space="preserve">     </t>
    </r>
    <r>
      <rPr>
        <b/>
        <u/>
        <sz val="11"/>
        <color theme="1"/>
        <rFont val="Arial"/>
        <family val="2"/>
      </rPr>
      <t>Programa: Protección y Vigilancia</t>
    </r>
  </si>
  <si>
    <t>Q2,000,00</t>
  </si>
  <si>
    <t>Q 2,000,00</t>
  </si>
  <si>
    <t xml:space="preserve">Recorridos y patrullajes dentro del área para controlar la tala y caseria ilicita. </t>
  </si>
  <si>
    <t>Control de incendios forestales</t>
  </si>
  <si>
    <t>Formación de brigadas de bomberos forestales para la prevención y control de incendios forestales</t>
  </si>
  <si>
    <t>Construcción y mantenimiento de rondas corta fuegos</t>
  </si>
  <si>
    <t>Control y patrullaje dentro del área protegida con apoyo de las comunidades aleadañas al area, para la conservación de la biodivesidad.</t>
  </si>
  <si>
    <t>Fotografías, listados de participantes.</t>
  </si>
  <si>
    <t>Se conoce el área protegida, su divercidada  biologica y recursos naturales</t>
  </si>
  <si>
    <t>4. Resultado esperado: Mejorar el grado de sensibilización en los pobladores y visitantes al AP, para promover la valorización y el uso adecuado de los recursos naturales</t>
  </si>
  <si>
    <t>RESUMEN DE LOS PROGRAMAS A TRABAJAR EN EL POA 2022</t>
  </si>
  <si>
    <t>Resultado Esperado 2,022</t>
  </si>
  <si>
    <t>Se conoce la importancia de la conservación de los ecosistemas y biodiversidad  del área protegida "Xetaj"</t>
  </si>
  <si>
    <t xml:space="preserve">Protección y vigilancia </t>
  </si>
  <si>
    <t xml:space="preserve">Manejo de Recursos Naturales </t>
  </si>
  <si>
    <t xml:space="preserve">Conservación de Recursos Naturales </t>
  </si>
  <si>
    <t>Uso Público</t>
  </si>
  <si>
    <t>x</t>
  </si>
  <si>
    <t xml:space="preserve">Fotografias </t>
  </si>
  <si>
    <t xml:space="preserve">Recorridos  dentro del área protegida  para controlar la caseria ilícita. </t>
  </si>
</sst>
</file>

<file path=xl/styles.xml><?xml version="1.0" encoding="utf-8"?>
<styleSheet xmlns="http://schemas.openxmlformats.org/spreadsheetml/2006/main">
  <numFmts count="3">
    <numFmt numFmtId="8" formatCode="&quot;Q&quot;#,##0.00_);[Red]\(&quot;Q&quot;#,##0.00\)"/>
    <numFmt numFmtId="44" formatCode="_(&quot;Q&quot;* #,##0.00_);_(&quot;Q&quot;* \(#,##0.00\);_(&quot;Q&quot;* &quot;-&quot;??_);_(@_)"/>
    <numFmt numFmtId="164" formatCode="&quot;Q&quot;#,##0.00;[Red]\-&quot;Q&quot;#,##0.00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name val="Arial"/>
      <family val="2"/>
    </font>
    <font>
      <sz val="7"/>
      <color theme="1"/>
      <name val="Times New Roman"/>
      <family val="1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7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64" fontId="19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64" fontId="19" fillId="6" borderId="3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164" fontId="19" fillId="3" borderId="3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8" fillId="4" borderId="9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2" fillId="5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4" fontId="22" fillId="6" borderId="3" xfId="0" applyNumberFormat="1" applyFont="1" applyFill="1" applyBorder="1" applyAlignment="1">
      <alignment horizontal="center" vertical="center" wrapText="1"/>
    </xf>
    <xf numFmtId="164" fontId="22" fillId="5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vertical="center"/>
    </xf>
    <xf numFmtId="164" fontId="22" fillId="6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0" fillId="0" borderId="20" xfId="0" applyBorder="1"/>
    <xf numFmtId="0" fontId="1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0" fillId="0" borderId="21" xfId="0" applyBorder="1"/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9" fillId="0" borderId="13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164" fontId="7" fillId="0" borderId="9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9" xfId="0" applyFont="1" applyBorder="1" applyAlignment="1">
      <alignment vertical="center" wrapText="1"/>
    </xf>
    <xf numFmtId="44" fontId="12" fillId="4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164" fontId="8" fillId="5" borderId="16" xfId="0" applyNumberFormat="1" applyFont="1" applyFill="1" applyBorder="1" applyAlignment="1">
      <alignment horizontal="center" vertical="center" wrapText="1"/>
    </xf>
    <xf numFmtId="164" fontId="8" fillId="5" borderId="22" xfId="0" applyNumberFormat="1" applyFont="1" applyFill="1" applyBorder="1" applyAlignment="1">
      <alignment horizontal="center" vertical="center" wrapText="1"/>
    </xf>
    <xf numFmtId="164" fontId="24" fillId="5" borderId="1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2" borderId="6" xfId="0" applyFont="1" applyFill="1" applyBorder="1" applyAlignment="1">
      <alignment horizontal="center" vertical="center"/>
    </xf>
    <xf numFmtId="164" fontId="12" fillId="3" borderId="20" xfId="0" applyNumberFormat="1" applyFont="1" applyFill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W78"/>
  <sheetViews>
    <sheetView tabSelected="1" topLeftCell="A29" zoomScale="85" zoomScaleNormal="85" workbookViewId="0">
      <selection activeCell="I41" sqref="I41"/>
    </sheetView>
  </sheetViews>
  <sheetFormatPr baseColWidth="10" defaultRowHeight="15"/>
  <cols>
    <col min="1" max="1" width="5.7109375" customWidth="1"/>
    <col min="2" max="2" width="14.5703125" customWidth="1"/>
    <col min="3" max="3" width="14.28515625" customWidth="1"/>
    <col min="4" max="4" width="15.28515625" customWidth="1"/>
    <col min="5" max="5" width="2.140625" customWidth="1"/>
    <col min="6" max="6" width="2.42578125" customWidth="1"/>
    <col min="7" max="7" width="2.85546875" customWidth="1"/>
    <col min="8" max="9" width="3" customWidth="1"/>
    <col min="10" max="10" width="2.140625" customWidth="1"/>
    <col min="11" max="11" width="2.28515625" customWidth="1"/>
    <col min="12" max="12" width="2.85546875" customWidth="1"/>
    <col min="13" max="14" width="2.5703125" customWidth="1"/>
    <col min="15" max="15" width="2.140625" customWidth="1"/>
    <col min="16" max="16" width="2.42578125" customWidth="1"/>
    <col min="17" max="18" width="15" customWidth="1"/>
    <col min="19" max="19" width="15.140625" customWidth="1"/>
    <col min="20" max="20" width="11.5703125" customWidth="1"/>
    <col min="21" max="21" width="8.140625" customWidth="1"/>
    <col min="22" max="22" width="6.42578125" customWidth="1"/>
    <col min="23" max="23" width="12" customWidth="1"/>
  </cols>
  <sheetData>
    <row r="1" spans="1:621">
      <c r="A1" s="3"/>
    </row>
    <row r="2" spans="1:621">
      <c r="A2" s="129" t="s">
        <v>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621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621">
      <c r="A4" s="144" t="s">
        <v>68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621" ht="37.5" customHeight="1" thickBot="1">
      <c r="A5" s="143" t="s">
        <v>69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</row>
    <row r="6" spans="1:621" ht="15.75" hidden="1" thickBot="1">
      <c r="A6" s="4"/>
    </row>
    <row r="7" spans="1:621" ht="22.5" customHeight="1" thickBot="1">
      <c r="A7" s="110" t="s">
        <v>0</v>
      </c>
      <c r="B7" s="107" t="s">
        <v>96</v>
      </c>
      <c r="C7" s="107" t="s">
        <v>1</v>
      </c>
      <c r="D7" s="113" t="s">
        <v>2</v>
      </c>
      <c r="E7" s="123" t="s">
        <v>3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  <c r="Q7" s="107" t="s">
        <v>4</v>
      </c>
      <c r="R7" s="164" t="s">
        <v>5</v>
      </c>
      <c r="S7" s="140" t="s">
        <v>6</v>
      </c>
      <c r="T7" s="141"/>
      <c r="U7" s="141"/>
      <c r="V7" s="141"/>
      <c r="W7" s="142"/>
      <c r="X7" s="50"/>
    </row>
    <row r="8" spans="1:621" ht="15.75" thickBot="1">
      <c r="A8" s="112"/>
      <c r="B8" s="108"/>
      <c r="C8" s="108"/>
      <c r="D8" s="114"/>
      <c r="E8" s="5" t="s">
        <v>7</v>
      </c>
      <c r="F8" s="5" t="s">
        <v>8</v>
      </c>
      <c r="G8" s="5" t="s">
        <v>9</v>
      </c>
      <c r="H8" s="5" t="s">
        <v>10</v>
      </c>
      <c r="I8" s="5" t="s">
        <v>9</v>
      </c>
      <c r="J8" s="5" t="s">
        <v>11</v>
      </c>
      <c r="K8" s="5" t="s">
        <v>11</v>
      </c>
      <c r="L8" s="5" t="s">
        <v>10</v>
      </c>
      <c r="M8" s="5" t="s">
        <v>12</v>
      </c>
      <c r="N8" s="5" t="s">
        <v>13</v>
      </c>
      <c r="O8" s="5" t="s">
        <v>14</v>
      </c>
      <c r="P8" s="5" t="s">
        <v>15</v>
      </c>
      <c r="Q8" s="108"/>
      <c r="R8" s="108"/>
      <c r="S8" s="6" t="s">
        <v>16</v>
      </c>
      <c r="T8" s="7" t="s">
        <v>17</v>
      </c>
      <c r="U8" s="6" t="s">
        <v>16</v>
      </c>
      <c r="V8" s="91" t="s">
        <v>18</v>
      </c>
      <c r="W8" s="7" t="s">
        <v>19</v>
      </c>
      <c r="X8" s="8"/>
    </row>
    <row r="9" spans="1:621" ht="63" customHeight="1" thickBot="1">
      <c r="A9" s="130">
        <v>1.1000000000000001</v>
      </c>
      <c r="B9" s="132" t="s">
        <v>20</v>
      </c>
      <c r="C9" s="132" t="s">
        <v>21</v>
      </c>
      <c r="D9" s="11" t="s">
        <v>22</v>
      </c>
      <c r="E9" s="12" t="s">
        <v>23</v>
      </c>
      <c r="F9" s="12" t="s">
        <v>23</v>
      </c>
      <c r="G9" s="12"/>
      <c r="H9" s="13"/>
      <c r="I9" s="12"/>
      <c r="J9" s="12"/>
      <c r="K9" s="12"/>
      <c r="L9" s="12"/>
      <c r="M9" s="12"/>
      <c r="N9" s="12"/>
      <c r="O9" s="12" t="s">
        <v>23</v>
      </c>
      <c r="P9" s="12" t="s">
        <v>23</v>
      </c>
      <c r="Q9" s="11" t="s">
        <v>24</v>
      </c>
      <c r="R9" s="11" t="s">
        <v>25</v>
      </c>
      <c r="S9" s="14" t="s">
        <v>26</v>
      </c>
      <c r="T9" s="15">
        <v>2000</v>
      </c>
      <c r="U9" s="14"/>
      <c r="V9" s="16">
        <v>0</v>
      </c>
      <c r="W9" s="17">
        <f>T9+V9</f>
        <v>2000</v>
      </c>
      <c r="X9" s="8"/>
    </row>
    <row r="10" spans="1:621" ht="65.25" customHeight="1" thickBot="1">
      <c r="A10" s="131"/>
      <c r="B10" s="133"/>
      <c r="C10" s="134"/>
      <c r="D10" s="88" t="s">
        <v>87</v>
      </c>
      <c r="E10" s="19" t="s">
        <v>23</v>
      </c>
      <c r="F10" s="19"/>
      <c r="G10" s="19" t="s">
        <v>23</v>
      </c>
      <c r="H10" s="19"/>
      <c r="I10" s="19" t="s">
        <v>23</v>
      </c>
      <c r="J10" s="19" t="s">
        <v>23</v>
      </c>
      <c r="K10" s="19" t="s">
        <v>23</v>
      </c>
      <c r="L10" s="19"/>
      <c r="M10" s="19" t="s">
        <v>23</v>
      </c>
      <c r="N10" s="19" t="s">
        <v>23</v>
      </c>
      <c r="O10" s="19"/>
      <c r="P10" s="19"/>
      <c r="Q10" s="20" t="s">
        <v>27</v>
      </c>
      <c r="R10" s="20" t="s">
        <v>92</v>
      </c>
      <c r="S10" s="18" t="s">
        <v>72</v>
      </c>
      <c r="T10" s="15">
        <v>3000</v>
      </c>
      <c r="U10" s="18"/>
      <c r="V10" s="22">
        <v>0</v>
      </c>
      <c r="W10" s="17">
        <f>T10+V10</f>
        <v>3000</v>
      </c>
      <c r="X10" s="8"/>
    </row>
    <row r="11" spans="1:621" ht="76.5" customHeight="1" thickBot="1">
      <c r="A11" s="135">
        <v>1.2</v>
      </c>
      <c r="B11" s="138" t="s">
        <v>28</v>
      </c>
      <c r="C11" s="132" t="s">
        <v>29</v>
      </c>
      <c r="D11" s="20" t="s">
        <v>89</v>
      </c>
      <c r="E11" s="12" t="s">
        <v>23</v>
      </c>
      <c r="F11" s="12" t="s">
        <v>23</v>
      </c>
      <c r="G11" s="12" t="s">
        <v>23</v>
      </c>
      <c r="H11" s="12"/>
      <c r="I11" s="12"/>
      <c r="J11" s="12"/>
      <c r="K11" s="12"/>
      <c r="L11" s="23"/>
      <c r="M11" s="12"/>
      <c r="N11" s="12"/>
      <c r="O11" s="12"/>
      <c r="P11" s="23" t="s">
        <v>23</v>
      </c>
      <c r="Q11" s="11" t="s">
        <v>36</v>
      </c>
      <c r="R11" s="20" t="s">
        <v>37</v>
      </c>
      <c r="S11" s="21" t="s">
        <v>71</v>
      </c>
      <c r="T11" s="15">
        <v>4500</v>
      </c>
      <c r="U11" s="18"/>
      <c r="V11" s="16">
        <v>0</v>
      </c>
      <c r="W11" s="17">
        <f t="shared" ref="W11" si="0">T11+V11</f>
        <v>4500</v>
      </c>
      <c r="X11" s="8"/>
    </row>
    <row r="12" spans="1:621" ht="60.75" thickBot="1">
      <c r="A12" s="136"/>
      <c r="B12" s="134"/>
      <c r="C12" s="134"/>
      <c r="D12" s="11" t="s">
        <v>90</v>
      </c>
      <c r="E12" s="52"/>
      <c r="F12" s="23" t="s">
        <v>23</v>
      </c>
      <c r="G12" s="23" t="s">
        <v>23</v>
      </c>
      <c r="H12" s="23" t="s">
        <v>23</v>
      </c>
      <c r="I12" s="23" t="s">
        <v>23</v>
      </c>
      <c r="J12" s="24"/>
      <c r="K12" s="23"/>
      <c r="L12" s="23"/>
      <c r="M12" s="23"/>
      <c r="N12" s="23"/>
      <c r="O12" s="23"/>
      <c r="P12" s="23"/>
      <c r="Q12" s="11" t="s">
        <v>30</v>
      </c>
      <c r="R12" s="11" t="s">
        <v>31</v>
      </c>
      <c r="S12" s="21" t="s">
        <v>71</v>
      </c>
      <c r="T12" s="15">
        <v>1000</v>
      </c>
      <c r="U12" s="14"/>
      <c r="V12" s="16">
        <v>0</v>
      </c>
      <c r="W12" s="17">
        <f>T12+V12</f>
        <v>1000</v>
      </c>
      <c r="X12" s="8"/>
    </row>
    <row r="13" spans="1:621" ht="60.75" thickBot="1">
      <c r="A13" s="137"/>
      <c r="B13" s="134"/>
      <c r="C13" s="139"/>
      <c r="D13" s="53" t="s">
        <v>88</v>
      </c>
      <c r="E13" s="19"/>
      <c r="F13" s="19" t="s">
        <v>23</v>
      </c>
      <c r="G13" s="19" t="s">
        <v>23</v>
      </c>
      <c r="H13" s="23" t="s">
        <v>23</v>
      </c>
      <c r="I13" s="23" t="s">
        <v>23</v>
      </c>
      <c r="J13" s="23" t="s">
        <v>23</v>
      </c>
      <c r="K13" s="23"/>
      <c r="L13" s="23"/>
      <c r="M13" s="23"/>
      <c r="N13" s="23"/>
      <c r="O13" s="23"/>
      <c r="P13" s="19"/>
      <c r="Q13" s="11" t="s">
        <v>32</v>
      </c>
      <c r="R13" s="11" t="s">
        <v>33</v>
      </c>
      <c r="S13" s="14" t="s">
        <v>70</v>
      </c>
      <c r="T13" s="15">
        <v>5000</v>
      </c>
      <c r="U13" s="14"/>
      <c r="V13" s="16">
        <v>0</v>
      </c>
      <c r="W13" s="17">
        <f>T13+V13</f>
        <v>5000</v>
      </c>
      <c r="X13" s="28"/>
    </row>
    <row r="14" spans="1:621" ht="108.75" customHeight="1" thickBot="1">
      <c r="A14" s="98">
        <v>1.3</v>
      </c>
      <c r="B14" s="104" t="s">
        <v>34</v>
      </c>
      <c r="C14" s="99" t="s">
        <v>35</v>
      </c>
      <c r="D14" s="20" t="s">
        <v>91</v>
      </c>
      <c r="E14" s="19" t="s">
        <v>23</v>
      </c>
      <c r="F14" s="19" t="s">
        <v>23</v>
      </c>
      <c r="G14" s="19" t="s">
        <v>23</v>
      </c>
      <c r="H14" s="23" t="s">
        <v>23</v>
      </c>
      <c r="I14" s="23" t="s">
        <v>23</v>
      </c>
      <c r="J14" s="23" t="s">
        <v>23</v>
      </c>
      <c r="K14" s="23" t="s">
        <v>23</v>
      </c>
      <c r="L14" s="23" t="s">
        <v>23</v>
      </c>
      <c r="M14" s="23" t="s">
        <v>23</v>
      </c>
      <c r="N14" s="23" t="s">
        <v>23</v>
      </c>
      <c r="O14" s="23" t="s">
        <v>23</v>
      </c>
      <c r="P14" s="23" t="s">
        <v>23</v>
      </c>
      <c r="Q14" s="20" t="s">
        <v>38</v>
      </c>
      <c r="R14" s="20" t="s">
        <v>39</v>
      </c>
      <c r="S14" s="14" t="s">
        <v>72</v>
      </c>
      <c r="T14" s="15">
        <v>5000</v>
      </c>
      <c r="U14" s="14"/>
      <c r="V14" s="16">
        <v>0</v>
      </c>
      <c r="W14" s="17">
        <f>T14+V14</f>
        <v>5000</v>
      </c>
      <c r="X14" s="8"/>
    </row>
    <row r="15" spans="1:621" s="70" customFormat="1" ht="15.75" thickBot="1">
      <c r="A15" s="159" t="s">
        <v>19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1"/>
      <c r="T15" s="105">
        <f>SUM(T9:T14)</f>
        <v>20500</v>
      </c>
      <c r="U15" s="80"/>
      <c r="V15" s="92">
        <f>SUM(V10:V14)</f>
        <v>0</v>
      </c>
      <c r="W15" s="86">
        <f>SUM(W9:W14)</f>
        <v>20500</v>
      </c>
      <c r="X15" s="85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T15" s="87"/>
      <c r="SU15" s="87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</row>
    <row r="16" spans="1:621">
      <c r="A16" s="3"/>
      <c r="T16" s="1"/>
    </row>
    <row r="17" spans="1:28">
      <c r="A17" s="3"/>
    </row>
    <row r="18" spans="1:28">
      <c r="A18" s="3"/>
    </row>
    <row r="19" spans="1:28" ht="14.25" customHeight="1">
      <c r="A19" s="3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8" ht="15.75">
      <c r="A20" s="51" t="s">
        <v>73</v>
      </c>
      <c r="B20" s="51"/>
      <c r="C20" s="51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8" ht="15.75">
      <c r="A21" s="68" t="s">
        <v>83</v>
      </c>
      <c r="B21" s="68"/>
      <c r="C21" s="68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pans="1:28" ht="20.25" customHeight="1">
      <c r="A22" s="54" t="s">
        <v>74</v>
      </c>
      <c r="B22" s="54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8" ht="33.75" customHeight="1" thickBot="1">
      <c r="A23" s="165" t="s">
        <v>75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</row>
    <row r="24" spans="1:28" ht="15.75" customHeight="1" thickBot="1">
      <c r="A24" s="157" t="s">
        <v>0</v>
      </c>
      <c r="B24" s="158" t="s">
        <v>96</v>
      </c>
      <c r="C24" s="158" t="s">
        <v>1</v>
      </c>
      <c r="D24" s="162" t="s">
        <v>2</v>
      </c>
      <c r="E24" s="123" t="s">
        <v>3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107" t="s">
        <v>4</v>
      </c>
      <c r="R24" s="107" t="s">
        <v>5</v>
      </c>
      <c r="S24" s="148" t="s">
        <v>6</v>
      </c>
      <c r="T24" s="149"/>
      <c r="U24" s="149"/>
      <c r="V24" s="149"/>
      <c r="W24" s="150"/>
    </row>
    <row r="25" spans="1:28" ht="22.5" customHeight="1" thickBot="1">
      <c r="A25" s="157"/>
      <c r="B25" s="158"/>
      <c r="C25" s="158"/>
      <c r="D25" s="163"/>
      <c r="E25" s="5" t="s">
        <v>7</v>
      </c>
      <c r="F25" s="5" t="s">
        <v>8</v>
      </c>
      <c r="G25" s="5" t="s">
        <v>9</v>
      </c>
      <c r="H25" s="5" t="s">
        <v>10</v>
      </c>
      <c r="I25" s="5" t="s">
        <v>9</v>
      </c>
      <c r="J25" s="5" t="s">
        <v>11</v>
      </c>
      <c r="K25" s="5" t="s">
        <v>11</v>
      </c>
      <c r="L25" s="5" t="s">
        <v>10</v>
      </c>
      <c r="M25" s="5" t="s">
        <v>12</v>
      </c>
      <c r="N25" s="5" t="s">
        <v>13</v>
      </c>
      <c r="O25" s="5" t="s">
        <v>14</v>
      </c>
      <c r="P25" s="5" t="s">
        <v>15</v>
      </c>
      <c r="Q25" s="108"/>
      <c r="R25" s="108"/>
      <c r="S25" s="49" t="s">
        <v>16</v>
      </c>
      <c r="T25" s="7" t="s">
        <v>17</v>
      </c>
      <c r="U25" s="7" t="s">
        <v>16</v>
      </c>
      <c r="V25" s="7" t="s">
        <v>17</v>
      </c>
      <c r="W25" s="55" t="s">
        <v>19</v>
      </c>
      <c r="X25" s="50"/>
      <c r="Y25" s="50"/>
      <c r="Z25" s="50"/>
      <c r="AA25" s="50"/>
      <c r="AB25" s="50"/>
    </row>
    <row r="26" spans="1:28" ht="112.5" customHeight="1" thickBot="1">
      <c r="A26" s="27">
        <v>2.1</v>
      </c>
      <c r="B26" s="9" t="s">
        <v>40</v>
      </c>
      <c r="C26" s="9" t="s">
        <v>41</v>
      </c>
      <c r="D26" s="9" t="s">
        <v>76</v>
      </c>
      <c r="E26" s="71"/>
      <c r="F26" s="72"/>
      <c r="G26" s="73"/>
      <c r="H26" s="73"/>
      <c r="I26" s="73"/>
      <c r="J26" s="73"/>
      <c r="K26" s="73"/>
      <c r="L26" s="73"/>
      <c r="M26" s="73"/>
      <c r="N26" s="73" t="s">
        <v>23</v>
      </c>
      <c r="O26" s="73" t="s">
        <v>23</v>
      </c>
      <c r="P26" s="73" t="s">
        <v>23</v>
      </c>
      <c r="Q26" s="9" t="s">
        <v>42</v>
      </c>
      <c r="R26" s="74" t="s">
        <v>43</v>
      </c>
      <c r="S26" s="75" t="s">
        <v>26</v>
      </c>
      <c r="T26" s="48">
        <v>2000</v>
      </c>
      <c r="U26" s="76"/>
      <c r="V26" s="77">
        <v>0</v>
      </c>
      <c r="W26" s="90">
        <f>T26+V26</f>
        <v>2000</v>
      </c>
      <c r="X26" s="50"/>
      <c r="Y26" s="50"/>
      <c r="Z26" s="50"/>
      <c r="AA26" s="50"/>
      <c r="AB26" s="50"/>
    </row>
    <row r="27" spans="1:28" ht="22.5" customHeight="1" thickBot="1">
      <c r="A27" s="126" t="s">
        <v>19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/>
      <c r="T27" s="83" t="s">
        <v>86</v>
      </c>
      <c r="U27" s="83"/>
      <c r="V27" s="93">
        <v>0</v>
      </c>
      <c r="W27" s="97" t="s">
        <v>85</v>
      </c>
      <c r="X27" s="50"/>
      <c r="Y27" s="50"/>
      <c r="Z27" s="50"/>
      <c r="AA27" s="50"/>
      <c r="AB27" s="50"/>
    </row>
    <row r="28" spans="1:28" ht="89.25" customHeight="1">
      <c r="A28" s="8"/>
      <c r="B28" s="8"/>
      <c r="C28" s="8"/>
      <c r="X28" s="8"/>
      <c r="Y28" s="8"/>
      <c r="Z28" s="8"/>
      <c r="AA28" s="8"/>
      <c r="AB28" s="8"/>
    </row>
    <row r="29" spans="1:28">
      <c r="A29" s="3"/>
    </row>
    <row r="30" spans="1:28">
      <c r="A30" s="3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1:28">
      <c r="A31" s="51" t="s">
        <v>73</v>
      </c>
      <c r="B31" s="51"/>
      <c r="C31" s="51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8">
      <c r="A32" s="58" t="s">
        <v>82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6">
      <c r="A33" s="58" t="s">
        <v>79</v>
      </c>
      <c r="B33" s="58"/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1:26" ht="15.75" thickBot="1">
      <c r="A34" s="57" t="s">
        <v>77</v>
      </c>
      <c r="B34" s="57"/>
      <c r="C34" s="57"/>
    </row>
    <row r="35" spans="1:26" ht="15.75" thickBot="1">
      <c r="A35" s="152" t="s">
        <v>0</v>
      </c>
      <c r="B35" s="151" t="s">
        <v>96</v>
      </c>
      <c r="C35" s="120" t="s">
        <v>1</v>
      </c>
      <c r="D35" s="113" t="s">
        <v>2</v>
      </c>
      <c r="E35" s="123" t="s">
        <v>3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5"/>
      <c r="Q35" s="107" t="s">
        <v>44</v>
      </c>
      <c r="R35" s="107" t="s">
        <v>5</v>
      </c>
      <c r="S35" s="148" t="s">
        <v>6</v>
      </c>
      <c r="T35" s="149"/>
      <c r="U35" s="149"/>
      <c r="V35" s="149"/>
      <c r="W35" s="150"/>
    </row>
    <row r="36" spans="1:26" ht="22.5" customHeight="1" thickBot="1">
      <c r="A36" s="152"/>
      <c r="B36" s="151"/>
      <c r="C36" s="120"/>
      <c r="D36" s="122"/>
      <c r="E36" s="175" t="s">
        <v>7</v>
      </c>
      <c r="F36" s="175" t="s">
        <v>8</v>
      </c>
      <c r="G36" s="175" t="s">
        <v>9</v>
      </c>
      <c r="H36" s="175" t="s">
        <v>10</v>
      </c>
      <c r="I36" s="175" t="s">
        <v>9</v>
      </c>
      <c r="J36" s="175" t="s">
        <v>11</v>
      </c>
      <c r="K36" s="175" t="s">
        <v>11</v>
      </c>
      <c r="L36" s="175" t="s">
        <v>10</v>
      </c>
      <c r="M36" s="175" t="s">
        <v>12</v>
      </c>
      <c r="N36" s="175" t="s">
        <v>13</v>
      </c>
      <c r="O36" s="175" t="s">
        <v>14</v>
      </c>
      <c r="P36" s="175" t="s">
        <v>15</v>
      </c>
      <c r="Q36" s="108"/>
      <c r="R36" s="108"/>
      <c r="S36" s="7" t="s">
        <v>16</v>
      </c>
      <c r="T36" s="7" t="s">
        <v>17</v>
      </c>
      <c r="U36" s="7" t="s">
        <v>16</v>
      </c>
      <c r="V36" s="7" t="s">
        <v>17</v>
      </c>
      <c r="W36" s="183" t="s">
        <v>19</v>
      </c>
      <c r="X36" s="50"/>
      <c r="Y36" s="155"/>
      <c r="Z36" s="156"/>
    </row>
    <row r="37" spans="1:26" ht="114.75" customHeight="1" thickBot="1">
      <c r="A37" s="170">
        <v>2.2000000000000002</v>
      </c>
      <c r="B37" s="171" t="s">
        <v>97</v>
      </c>
      <c r="C37" s="172" t="s">
        <v>45</v>
      </c>
      <c r="D37" s="173" t="s">
        <v>47</v>
      </c>
      <c r="E37" s="176"/>
      <c r="F37" s="176"/>
      <c r="G37" s="176"/>
      <c r="H37" s="176" t="s">
        <v>23</v>
      </c>
      <c r="I37" s="176" t="s">
        <v>23</v>
      </c>
      <c r="J37" s="176" t="s">
        <v>23</v>
      </c>
      <c r="K37" s="176"/>
      <c r="L37" s="176"/>
      <c r="M37" s="176"/>
      <c r="N37" s="176" t="s">
        <v>23</v>
      </c>
      <c r="O37" s="176" t="s">
        <v>23</v>
      </c>
      <c r="P37" s="176" t="s">
        <v>23</v>
      </c>
      <c r="Q37" s="174" t="s">
        <v>48</v>
      </c>
      <c r="R37" s="45" t="s">
        <v>49</v>
      </c>
      <c r="S37" s="59" t="s">
        <v>46</v>
      </c>
      <c r="T37" s="48">
        <v>1000</v>
      </c>
      <c r="U37" s="46"/>
      <c r="V37" s="177">
        <v>0</v>
      </c>
      <c r="W37" s="184">
        <f>T37+V37</f>
        <v>1000</v>
      </c>
      <c r="X37" s="180"/>
      <c r="Y37" s="154"/>
      <c r="Z37" s="8"/>
    </row>
    <row r="38" spans="1:26" s="101" customFormat="1" ht="114.75" customHeight="1" thickBot="1">
      <c r="A38" s="170"/>
      <c r="B38" s="171"/>
      <c r="C38" s="172"/>
      <c r="D38" s="173" t="s">
        <v>104</v>
      </c>
      <c r="E38" s="176"/>
      <c r="F38" s="176"/>
      <c r="G38" s="176" t="s">
        <v>102</v>
      </c>
      <c r="H38" s="176"/>
      <c r="I38" s="176"/>
      <c r="J38" s="176"/>
      <c r="K38" s="176"/>
      <c r="L38" s="176" t="s">
        <v>102</v>
      </c>
      <c r="M38" s="176"/>
      <c r="N38" s="176"/>
      <c r="O38" s="176"/>
      <c r="P38" s="176"/>
      <c r="Q38" s="173" t="s">
        <v>48</v>
      </c>
      <c r="R38" s="173" t="s">
        <v>103</v>
      </c>
      <c r="S38" s="187" t="s">
        <v>46</v>
      </c>
      <c r="T38" s="167">
        <v>300</v>
      </c>
      <c r="U38" s="76"/>
      <c r="V38" s="178"/>
      <c r="W38" s="184">
        <f>+T38</f>
        <v>300</v>
      </c>
      <c r="X38" s="181"/>
      <c r="Y38" s="102"/>
      <c r="Z38" s="103"/>
    </row>
    <row r="39" spans="1:26" ht="20.25" customHeight="1" thickBot="1">
      <c r="A39" s="168" t="s">
        <v>19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86"/>
      <c r="T39" s="29">
        <f>SUM(T37:T38)</f>
        <v>1300</v>
      </c>
      <c r="U39" s="30"/>
      <c r="V39" s="179">
        <f>SUM(V37:V37)</f>
        <v>0</v>
      </c>
      <c r="W39" s="185">
        <f>SUM(W37:W38)</f>
        <v>1300</v>
      </c>
      <c r="X39" s="182"/>
      <c r="Y39" s="153"/>
      <c r="Z39" s="8"/>
    </row>
    <row r="40" spans="1:26">
      <c r="A40" s="8"/>
      <c r="B40" s="8"/>
      <c r="C40" s="8"/>
      <c r="X40" s="8"/>
      <c r="Y40" s="8"/>
      <c r="Z40" s="8"/>
    </row>
    <row r="41" spans="1:26">
      <c r="A41" s="3"/>
    </row>
    <row r="42" spans="1:26">
      <c r="A42" s="3"/>
    </row>
    <row r="43" spans="1:26" ht="114.75" customHeight="1">
      <c r="A43" s="3"/>
    </row>
    <row r="44" spans="1:26" ht="177.75" hidden="1" customHeight="1">
      <c r="A44" s="3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6">
      <c r="A45" s="51" t="s">
        <v>78</v>
      </c>
      <c r="B45" s="51"/>
      <c r="C45" s="51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6">
      <c r="A46" s="58" t="s">
        <v>81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6">
      <c r="A47" s="58" t="s">
        <v>80</v>
      </c>
      <c r="B47" s="58"/>
      <c r="C47" s="58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6" ht="38.25" customHeight="1" thickBot="1">
      <c r="A48" s="106" t="s">
        <v>94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</row>
    <row r="49" spans="1:31" ht="15.75" thickBot="1">
      <c r="A49" s="116" t="s">
        <v>0</v>
      </c>
      <c r="B49" s="119" t="s">
        <v>96</v>
      </c>
      <c r="C49" s="107" t="s">
        <v>1</v>
      </c>
      <c r="D49" s="113" t="s">
        <v>2</v>
      </c>
      <c r="E49" s="123" t="s">
        <v>3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07" t="s">
        <v>44</v>
      </c>
      <c r="R49" s="110" t="s">
        <v>5</v>
      </c>
      <c r="S49" s="148" t="s">
        <v>50</v>
      </c>
      <c r="T49" s="149"/>
      <c r="U49" s="149"/>
      <c r="V49" s="149"/>
      <c r="W49" s="150"/>
    </row>
    <row r="50" spans="1:31">
      <c r="A50" s="117"/>
      <c r="B50" s="120"/>
      <c r="C50" s="109"/>
      <c r="D50" s="122"/>
      <c r="E50" s="110" t="s">
        <v>7</v>
      </c>
      <c r="F50" s="110" t="s">
        <v>8</v>
      </c>
      <c r="G50" s="110" t="s">
        <v>9</v>
      </c>
      <c r="H50" s="110" t="s">
        <v>10</v>
      </c>
      <c r="I50" s="110" t="s">
        <v>9</v>
      </c>
      <c r="J50" s="107" t="s">
        <v>11</v>
      </c>
      <c r="K50" s="110" t="s">
        <v>11</v>
      </c>
      <c r="L50" s="110" t="s">
        <v>10</v>
      </c>
      <c r="M50" s="107" t="s">
        <v>12</v>
      </c>
      <c r="N50" s="107" t="s">
        <v>13</v>
      </c>
      <c r="O50" s="107" t="s">
        <v>14</v>
      </c>
      <c r="P50" s="107" t="s">
        <v>15</v>
      </c>
      <c r="Q50" s="109"/>
      <c r="R50" s="111"/>
      <c r="S50" s="113" t="s">
        <v>16</v>
      </c>
      <c r="T50" s="113" t="s">
        <v>17</v>
      </c>
      <c r="U50" s="113" t="s">
        <v>16</v>
      </c>
      <c r="V50" s="113" t="s">
        <v>18</v>
      </c>
      <c r="W50" s="113" t="s">
        <v>19</v>
      </c>
    </row>
    <row r="51" spans="1:31" ht="15.75" thickBot="1">
      <c r="A51" s="118"/>
      <c r="B51" s="121"/>
      <c r="C51" s="108"/>
      <c r="D51" s="114"/>
      <c r="E51" s="112"/>
      <c r="F51" s="112"/>
      <c r="G51" s="112"/>
      <c r="H51" s="112"/>
      <c r="I51" s="112"/>
      <c r="J51" s="108"/>
      <c r="K51" s="112"/>
      <c r="L51" s="112"/>
      <c r="M51" s="108"/>
      <c r="N51" s="108"/>
      <c r="O51" s="108"/>
      <c r="P51" s="108"/>
      <c r="Q51" s="108"/>
      <c r="R51" s="112"/>
      <c r="S51" s="114"/>
      <c r="T51" s="114"/>
      <c r="U51" s="114"/>
      <c r="V51" s="114"/>
      <c r="W51" s="114"/>
    </row>
    <row r="52" spans="1:31" ht="64.5" customHeight="1" thickBot="1">
      <c r="A52" s="100">
        <v>3.1</v>
      </c>
      <c r="B52" s="99" t="s">
        <v>93</v>
      </c>
      <c r="C52" s="99" t="s">
        <v>45</v>
      </c>
      <c r="D52" s="11" t="s">
        <v>51</v>
      </c>
      <c r="E52" s="25"/>
      <c r="F52" s="21" t="s">
        <v>23</v>
      </c>
      <c r="G52" s="21" t="s">
        <v>23</v>
      </c>
      <c r="H52" s="21"/>
      <c r="I52" s="21"/>
      <c r="J52" s="21" t="s">
        <v>23</v>
      </c>
      <c r="K52" s="21" t="s">
        <v>23</v>
      </c>
      <c r="L52" s="21"/>
      <c r="M52" s="21"/>
      <c r="N52" s="21" t="s">
        <v>23</v>
      </c>
      <c r="O52" s="21" t="s">
        <v>23</v>
      </c>
      <c r="P52" s="10"/>
      <c r="Q52" s="11" t="s">
        <v>52</v>
      </c>
      <c r="R52" s="11" t="s">
        <v>53</v>
      </c>
      <c r="S52" s="14" t="s">
        <v>46</v>
      </c>
      <c r="T52" s="15">
        <v>5000</v>
      </c>
      <c r="U52" s="25"/>
      <c r="V52" s="16">
        <v>0</v>
      </c>
      <c r="W52" s="26">
        <f>T52+V52</f>
        <v>5000</v>
      </c>
      <c r="X52" s="8"/>
    </row>
    <row r="53" spans="1:31" ht="103.5" customHeight="1" thickBot="1">
      <c r="A53" s="69">
        <v>3.2</v>
      </c>
      <c r="B53" s="84" t="s">
        <v>54</v>
      </c>
      <c r="C53" s="53" t="s">
        <v>55</v>
      </c>
      <c r="D53" s="78" t="s">
        <v>56</v>
      </c>
      <c r="E53" s="79"/>
      <c r="F53" s="79" t="s">
        <v>23</v>
      </c>
      <c r="G53" s="79" t="s">
        <v>23</v>
      </c>
      <c r="H53" s="79" t="s">
        <v>23</v>
      </c>
      <c r="I53" s="79" t="s">
        <v>23</v>
      </c>
      <c r="J53" s="79" t="s">
        <v>23</v>
      </c>
      <c r="K53" s="79"/>
      <c r="L53" s="79"/>
      <c r="M53" s="79"/>
      <c r="N53" s="79"/>
      <c r="O53" s="79"/>
      <c r="P53" s="79"/>
      <c r="Q53" s="78" t="s">
        <v>57</v>
      </c>
      <c r="R53" s="81" t="s">
        <v>37</v>
      </c>
      <c r="S53" s="82" t="s">
        <v>46</v>
      </c>
      <c r="T53" s="15">
        <v>3000</v>
      </c>
      <c r="U53" s="25"/>
      <c r="V53" s="16">
        <v>0</v>
      </c>
      <c r="W53" s="95">
        <f>T53+V53</f>
        <v>3000</v>
      </c>
      <c r="X53" s="2"/>
    </row>
    <row r="54" spans="1:31" ht="22.5" customHeight="1" thickBot="1">
      <c r="A54" s="145" t="s">
        <v>19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7"/>
      <c r="T54" s="60">
        <f>SUM(T51:T53)</f>
        <v>8000</v>
      </c>
      <c r="U54" s="61"/>
      <c r="V54" s="94">
        <f>SUM(V51:V53)</f>
        <v>0</v>
      </c>
      <c r="W54" s="96">
        <f>SUM(W51:W53)</f>
        <v>8000</v>
      </c>
      <c r="X54" s="47"/>
    </row>
    <row r="55" spans="1:31">
      <c r="A55" s="3"/>
    </row>
    <row r="56" spans="1:31">
      <c r="A56" s="3"/>
    </row>
    <row r="57" spans="1:31">
      <c r="A57" s="3"/>
    </row>
    <row r="58" spans="1:31">
      <c r="A58" s="3"/>
    </row>
    <row r="59" spans="1:31">
      <c r="A59" s="3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31">
      <c r="A60" s="8"/>
      <c r="B60" s="8"/>
      <c r="C60" s="8"/>
      <c r="X60" s="8"/>
      <c r="Y60" s="8"/>
      <c r="Z60" s="8"/>
      <c r="AA60" s="8"/>
      <c r="AB60" s="8"/>
      <c r="AC60" s="8"/>
      <c r="AD60" s="8"/>
      <c r="AE60" s="8"/>
    </row>
    <row r="61" spans="1:31">
      <c r="A61" s="2"/>
    </row>
    <row r="62" spans="1:31">
      <c r="A62" s="2"/>
      <c r="T62" s="1"/>
      <c r="V62" s="1"/>
      <c r="W62" s="1"/>
    </row>
    <row r="63" spans="1:31">
      <c r="A63" s="2"/>
    </row>
    <row r="64" spans="1:3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78" spans="1:1">
      <c r="A78" s="2"/>
    </row>
  </sheetData>
  <mergeCells count="71">
    <mergeCell ref="A24:A25"/>
    <mergeCell ref="Q7:Q8"/>
    <mergeCell ref="B24:B25"/>
    <mergeCell ref="C24:C25"/>
    <mergeCell ref="A15:S15"/>
    <mergeCell ref="S24:W24"/>
    <mergeCell ref="D24:D25"/>
    <mergeCell ref="E24:P24"/>
    <mergeCell ref="Q24:Q25"/>
    <mergeCell ref="R24:R25"/>
    <mergeCell ref="R7:R8"/>
    <mergeCell ref="A23:W23"/>
    <mergeCell ref="X39:Y39"/>
    <mergeCell ref="X37:Y37"/>
    <mergeCell ref="R35:R36"/>
    <mergeCell ref="Y36:Z36"/>
    <mergeCell ref="S35:W35"/>
    <mergeCell ref="A54:S54"/>
    <mergeCell ref="D35:D36"/>
    <mergeCell ref="E35:P35"/>
    <mergeCell ref="Q35:Q36"/>
    <mergeCell ref="S49:W49"/>
    <mergeCell ref="B35:B36"/>
    <mergeCell ref="C35:C36"/>
    <mergeCell ref="A35:A36"/>
    <mergeCell ref="N50:N51"/>
    <mergeCell ref="T50:T51"/>
    <mergeCell ref="U50:U51"/>
    <mergeCell ref="V50:V51"/>
    <mergeCell ref="W50:W51"/>
    <mergeCell ref="B37:B38"/>
    <mergeCell ref="A37:A38"/>
    <mergeCell ref="C37:C38"/>
    <mergeCell ref="A27:S27"/>
    <mergeCell ref="A2:W2"/>
    <mergeCell ref="A9:A10"/>
    <mergeCell ref="B9:B10"/>
    <mergeCell ref="C9:C10"/>
    <mergeCell ref="A11:A13"/>
    <mergeCell ref="B11:B13"/>
    <mergeCell ref="C11:C13"/>
    <mergeCell ref="A7:A8"/>
    <mergeCell ref="B7:B8"/>
    <mergeCell ref="C7:C8"/>
    <mergeCell ref="D7:D8"/>
    <mergeCell ref="E7:P7"/>
    <mergeCell ref="S7:W7"/>
    <mergeCell ref="A5:W5"/>
    <mergeCell ref="A4:W4"/>
    <mergeCell ref="A3:W3"/>
    <mergeCell ref="A39:S39"/>
    <mergeCell ref="A49:A51"/>
    <mergeCell ref="B49:B51"/>
    <mergeCell ref="C49:C51"/>
    <mergeCell ref="D49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E49:P49"/>
    <mergeCell ref="A48:W48"/>
    <mergeCell ref="O50:O51"/>
    <mergeCell ref="P50:P51"/>
    <mergeCell ref="Q49:Q51"/>
    <mergeCell ref="R49:R51"/>
    <mergeCell ref="S50:S51"/>
  </mergeCells>
  <pageMargins left="0.15748031496062992" right="0.11811023622047245" top="0.74803149606299213" bottom="0.74803149606299213" header="0.31496062992125984" footer="0.31496062992125984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zoomScale="85" zoomScaleNormal="85" workbookViewId="0">
      <selection activeCell="G17" sqref="G17"/>
    </sheetView>
  </sheetViews>
  <sheetFormatPr baseColWidth="10" defaultRowHeight="15"/>
  <cols>
    <col min="1" max="1" width="23.28515625" customWidth="1"/>
    <col min="2" max="2" width="18.5703125" customWidth="1"/>
    <col min="3" max="5" width="14" customWidth="1"/>
    <col min="6" max="6" width="11.5703125" customWidth="1"/>
    <col min="8" max="8" width="22.5703125" customWidth="1"/>
    <col min="9" max="9" width="16.28515625" customWidth="1"/>
  </cols>
  <sheetData>
    <row r="1" spans="1:9" ht="15.75">
      <c r="A1" s="166" t="s">
        <v>95</v>
      </c>
      <c r="B1" s="166"/>
      <c r="C1" s="166"/>
      <c r="D1" s="166"/>
      <c r="E1" s="166"/>
      <c r="F1" s="166"/>
      <c r="G1" s="166"/>
      <c r="H1" s="166"/>
      <c r="I1" s="166"/>
    </row>
    <row r="2" spans="1:9" ht="15.75" thickBot="1">
      <c r="A2" s="2"/>
    </row>
    <row r="3" spans="1:9" ht="33.75" customHeight="1" thickBot="1">
      <c r="A3" s="31" t="s">
        <v>59</v>
      </c>
      <c r="B3" s="32" t="s">
        <v>60</v>
      </c>
      <c r="C3" s="32" t="s">
        <v>61</v>
      </c>
      <c r="D3" s="32" t="s">
        <v>62</v>
      </c>
      <c r="E3" s="32" t="s">
        <v>63</v>
      </c>
      <c r="F3" s="33" t="s">
        <v>58</v>
      </c>
      <c r="G3" s="34" t="s">
        <v>64</v>
      </c>
      <c r="H3" s="35" t="s">
        <v>65</v>
      </c>
      <c r="I3" s="34" t="s">
        <v>66</v>
      </c>
    </row>
    <row r="4" spans="1:9" ht="30.75" thickBot="1">
      <c r="A4" s="36" t="s">
        <v>98</v>
      </c>
      <c r="B4" s="37"/>
      <c r="C4" s="38"/>
      <c r="D4" s="38"/>
      <c r="E4" s="38"/>
      <c r="F4" s="62"/>
      <c r="G4" s="63"/>
      <c r="H4" s="64">
        <f>+Hoja1!T15</f>
        <v>20500</v>
      </c>
      <c r="I4" s="44">
        <f>+H4</f>
        <v>20500</v>
      </c>
    </row>
    <row r="5" spans="1:9" ht="36.75" customHeight="1" thickBot="1">
      <c r="A5" s="36" t="s">
        <v>99</v>
      </c>
      <c r="B5" s="38"/>
      <c r="C5" s="38"/>
      <c r="D5" s="38"/>
      <c r="E5" s="38"/>
      <c r="F5" s="62"/>
      <c r="G5" s="63"/>
      <c r="H5" s="64" t="str">
        <f>+Hoja1!T27</f>
        <v>Q 2,000,00</v>
      </c>
      <c r="I5" s="44" t="str">
        <f t="shared" ref="I5:I8" si="0">+H5</f>
        <v>Q 2,000,00</v>
      </c>
    </row>
    <row r="6" spans="1:9" ht="30.75" thickBot="1">
      <c r="A6" s="36" t="s">
        <v>100</v>
      </c>
      <c r="B6" s="38"/>
      <c r="C6" s="38"/>
      <c r="D6" s="38"/>
      <c r="E6" s="38"/>
      <c r="F6" s="65"/>
      <c r="G6" s="66"/>
      <c r="H6" s="67">
        <f>+Hoja1!T39</f>
        <v>1300</v>
      </c>
      <c r="I6" s="44">
        <f t="shared" si="0"/>
        <v>1300</v>
      </c>
    </row>
    <row r="7" spans="1:9" ht="21" customHeight="1" thickBot="1">
      <c r="A7" s="89" t="s">
        <v>101</v>
      </c>
      <c r="B7" s="38"/>
      <c r="C7" s="38"/>
      <c r="D7" s="38"/>
      <c r="E7" s="38"/>
      <c r="F7" s="62"/>
      <c r="G7" s="63"/>
      <c r="H7" s="64">
        <f>+Hoja1!T54</f>
        <v>8000</v>
      </c>
      <c r="I7" s="44">
        <f t="shared" si="0"/>
        <v>8000</v>
      </c>
    </row>
    <row r="8" spans="1:9" ht="15.75" thickBot="1">
      <c r="A8" s="43" t="s">
        <v>19</v>
      </c>
      <c r="B8" s="42"/>
      <c r="C8" s="38"/>
      <c r="D8" s="38"/>
      <c r="E8" s="38"/>
      <c r="F8" s="39"/>
      <c r="G8" s="40"/>
      <c r="H8" s="41">
        <f>SUM(H4:H7)</f>
        <v>29800</v>
      </c>
      <c r="I8" s="44">
        <f t="shared" si="0"/>
        <v>29800</v>
      </c>
    </row>
  </sheetData>
  <mergeCells count="1">
    <mergeCell ref="A1:I1"/>
  </mergeCells>
  <pageMargins left="0.52" right="0.2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Kfw01</dc:creator>
  <cp:lastModifiedBy>Forestal</cp:lastModifiedBy>
  <cp:lastPrinted>2020-08-17T16:43:58Z</cp:lastPrinted>
  <dcterms:created xsi:type="dcterms:W3CDTF">2019-06-04T16:30:40Z</dcterms:created>
  <dcterms:modified xsi:type="dcterms:W3CDTF">2021-05-06T18:10:46Z</dcterms:modified>
</cp:coreProperties>
</file>