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A PGM LA VEGA DEL ZOPE 2018\"/>
    </mc:Choice>
  </mc:AlternateContent>
  <bookViews>
    <workbookView xWindow="0" yWindow="45" windowWidth="15480" windowHeight="11640" tabRatio="772" firstSheet="1" activeTab="3"/>
  </bookViews>
  <sheets>
    <sheet name="Manejo de Recursos - Tabla 1" sheetId="2" r:id="rId1"/>
    <sheet name="Uso Publico - Tabla 1" sheetId="4" r:id="rId2"/>
    <sheet name="Proteccion y control - Tabla 1" sheetId="1" r:id="rId3"/>
    <sheet name="Administración - Tabla 1" sheetId="3" r:id="rId4"/>
    <sheet name="presupuesto 2019" sheetId="8" r:id="rId5"/>
  </sheets>
  <calcPr calcId="152511"/>
</workbook>
</file>

<file path=xl/calcChain.xml><?xml version="1.0" encoding="utf-8"?>
<calcChain xmlns="http://schemas.openxmlformats.org/spreadsheetml/2006/main">
  <c r="J52" i="8" l="1"/>
  <c r="H39" i="8"/>
  <c r="J34" i="8"/>
  <c r="H32" i="8"/>
  <c r="J32" i="8" s="1"/>
  <c r="G8" i="8" l="1"/>
  <c r="J8" i="8" s="1"/>
  <c r="G14" i="8"/>
  <c r="J14" i="8" s="1"/>
  <c r="J18" i="8"/>
  <c r="G19" i="8"/>
  <c r="J19" i="8" s="1"/>
  <c r="J20" i="8"/>
  <c r="H23" i="8"/>
  <c r="J23" i="8" s="1"/>
  <c r="J24" i="8"/>
  <c r="H37" i="8"/>
  <c r="H38" i="8"/>
  <c r="J38" i="8" s="1"/>
  <c r="H53" i="8"/>
  <c r="J53" i="8" s="1"/>
  <c r="G60" i="8"/>
  <c r="G62" i="8"/>
  <c r="J62" i="8" s="1"/>
  <c r="J60" i="8" l="1"/>
  <c r="J37" i="8"/>
  <c r="X15" i="1"/>
  <c r="X13" i="1"/>
  <c r="X26" i="4" l="1"/>
  <c r="X27" i="4" s="1"/>
  <c r="X16" i="4"/>
  <c r="X29" i="2" l="1"/>
  <c r="X30" i="2" s="1"/>
  <c r="X30" i="3" l="1"/>
  <c r="X16" i="1" l="1"/>
  <c r="X14" i="1"/>
  <c r="X17" i="1" s="1"/>
  <c r="X15" i="2"/>
  <c r="X16" i="2" s="1"/>
  <c r="X28" i="3"/>
  <c r="X31" i="3" s="1"/>
  <c r="X14" i="4"/>
  <c r="X17" i="4" s="1"/>
</calcChain>
</file>

<file path=xl/sharedStrings.xml><?xml version="1.0" encoding="utf-8"?>
<sst xmlns="http://schemas.openxmlformats.org/spreadsheetml/2006/main" count="448" uniqueCount="190">
  <si>
    <t>CONSEJO NACIONAL DE AREA PROTEGIDAS -CONAP-</t>
  </si>
  <si>
    <t>2. Línea de acción: Conservación del área protegida y su biodiversidad</t>
  </si>
  <si>
    <t>3. Programa: Protección y control</t>
  </si>
  <si>
    <r>
      <t xml:space="preserve">4. Sub programas: </t>
    </r>
    <r>
      <rPr>
        <b/>
        <u/>
        <sz val="10"/>
        <color indexed="9"/>
        <rFont val="Arial"/>
        <family val="2"/>
      </rPr>
      <t>Prevención, Control y Vigilancia</t>
    </r>
  </si>
  <si>
    <t>5. Resultado esperado: Conservar los recursos naturales del área a través de actividades de manejo y monitoreo con la participación de comunitarios.</t>
  </si>
  <si>
    <t>No.</t>
  </si>
  <si>
    <t>Ubicación Geográfica</t>
  </si>
  <si>
    <t>Actividades</t>
  </si>
  <si>
    <t>Meses</t>
  </si>
  <si>
    <t>Responsable</t>
  </si>
  <si>
    <t>Verificadores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</si>
  <si>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</si>
  <si>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</si>
  <si>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</si>
  <si>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</si>
  <si>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</si>
  <si>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</si>
  <si>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</si>
  <si>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</si>
  <si>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</si>
  <si>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</si>
  <si>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 de Donante</t>
  </si>
  <si>
    <t>Monto</t>
  </si>
  <si>
    <t>conap</t>
  </si>
  <si>
    <t>TOTAL</t>
  </si>
  <si>
    <t>1.1.1</t>
  </si>
  <si>
    <t>Área Protegida</t>
  </si>
  <si>
    <t>x</t>
  </si>
  <si>
    <t>Plan de Contingencia de incendios forestales.</t>
  </si>
  <si>
    <t>1.1.2</t>
  </si>
  <si>
    <t>1.1.3</t>
  </si>
  <si>
    <t>1.2.1</t>
  </si>
  <si>
    <t>1.2.2</t>
  </si>
  <si>
    <t>1.2.3</t>
  </si>
  <si>
    <t>CONSEJO NACIONAL DE AREAS PROTEGIDAS -CONAP-</t>
  </si>
  <si>
    <t>1. Línea de acción: Conservación del área protegida y su biodiversidad.</t>
  </si>
  <si>
    <t>2. Programa: Manejo de Recursos</t>
  </si>
  <si>
    <t xml:space="preserve">3. Sub programa: Manejo de ecosistemas, flora y fauna  </t>
  </si>
  <si>
    <t>Código</t>
  </si>
  <si>
    <t>CONAP</t>
  </si>
  <si>
    <t>Informes de recorridos y fotografías</t>
  </si>
  <si>
    <t xml:space="preserve">3. Sub programa: Actividades Productivas  </t>
  </si>
  <si>
    <t>4. Resultado esperado: Brindar alternativas de ingresos económicos a la población local, a través de actividades productivas que promuevan la conservación de los recursos naturales.</t>
  </si>
  <si>
    <t>1. Línea de acción: .</t>
  </si>
  <si>
    <t>Conservación del Área Protegida y su Biodiversidad</t>
  </si>
  <si>
    <t xml:space="preserve">2. Programa: </t>
  </si>
  <si>
    <t xml:space="preserve">3. Sub programa: </t>
  </si>
  <si>
    <t xml:space="preserve">4. Resultado esperado: </t>
  </si>
  <si>
    <t>Informe de monitoreo y/o inspección, fotografías,.</t>
  </si>
  <si>
    <t>Uso Público</t>
  </si>
  <si>
    <t>Mejorar el grado de sensibilización en los pobladores y visitantes al AP, para promover la valorización y el uso adecuado de los</t>
  </si>
  <si>
    <t>recursos naturales</t>
  </si>
  <si>
    <t>Lista de participantes, fotografías e informes</t>
  </si>
  <si>
    <t>Sensibilización y educación sobre Area protegida y Diversidad Biológica</t>
  </si>
  <si>
    <t>RUBROS</t>
  </si>
  <si>
    <t>COSTO/ UNIDAD/Q.</t>
  </si>
  <si>
    <t>comunidades de Influencia</t>
  </si>
  <si>
    <t>Monitoreo de incendios forestales en las comunidades de influencia al área protegida</t>
  </si>
  <si>
    <t xml:space="preserve"> Guarda recursos conap</t>
  </si>
  <si>
    <t>Conap (salario proporcional del Guarda Recursos)</t>
  </si>
  <si>
    <t>Se registra los incendios si existiera</t>
  </si>
  <si>
    <t>1.2.4</t>
  </si>
  <si>
    <t>Incentivos forestales PINFOR</t>
  </si>
  <si>
    <t xml:space="preserve">Parcelamiento y elaboracion de planes  de manejo forestal con fines de proteccion dentro de area. </t>
  </si>
  <si>
    <t>PARQUE REGIONAL MUNICIPAL LA VEGA DEL ZOPE, CHINIQUE, EL QUICHÉ.</t>
  </si>
  <si>
    <t>PRM La Vega del Zope</t>
  </si>
  <si>
    <t>Elaboracion  y ejecución del plan de prevención y control  de incendios forestales.</t>
  </si>
  <si>
    <t>Resultado 1.1 Coordinar y apoyar la implementación de planes de prevención y control de incendios forestales.</t>
  </si>
  <si>
    <t>PRM La Vega del Zope y a nivel municipal.</t>
  </si>
  <si>
    <t>Municipalidad de Chinique</t>
  </si>
  <si>
    <t>Informe de la actividad (listados y fotos)</t>
  </si>
  <si>
    <t>Tecnico forestal</t>
  </si>
  <si>
    <t>Boleta de registro</t>
  </si>
  <si>
    <t>PRM la vega del Zope</t>
  </si>
  <si>
    <t>4. Resultado esperado: Crear normas y planes para el manejo de los recursos naturales y su restauracion o protección.</t>
  </si>
  <si>
    <t>Resultado Esperado 2,016</t>
  </si>
  <si>
    <t>Resultado 1.1 1. Elaborar e implemetar un plan de restauración de 13.2 ha, de bosque nuboso.</t>
  </si>
  <si>
    <t>elaborar el plan de restautacion</t>
  </si>
  <si>
    <t>Formular el plan e Implementar los mecanismos de restauracion, control y protección.</t>
  </si>
  <si>
    <t>Municipalidad de Chinique, CONAP</t>
  </si>
  <si>
    <t>CONAP (guarda-recursos)</t>
  </si>
  <si>
    <t>Municipalidad de Chinique, (tecnico municipal y 2 vigilantes del PRM)</t>
  </si>
  <si>
    <t>Resultado 1.1 1. Promover las actividades productivas y el manejo sostenible de los recursos naturales del area.</t>
  </si>
  <si>
    <t>Municipaldad de Chinique y CONAP</t>
  </si>
  <si>
    <t xml:space="preserve">informes y fotografias </t>
  </si>
  <si>
    <t>Municipaliada deChinique (tecnico Forestal y vigilantes del área protegida)</t>
  </si>
  <si>
    <t>Resultado 1.1  Implementación del  programa de participacion comunitaria a traves de capacitaciones y talleres para concienciacion.</t>
  </si>
  <si>
    <t>Capacitacion a  las comunidades  en materia de  conservación y protección de los RRNN</t>
  </si>
  <si>
    <t>Talleres de capacitación a  autoridades locales, escuelas y comunitarios en la zona de influencia.</t>
  </si>
  <si>
    <t>tecnico Forestal municipal y Guarda recursos de CONAP</t>
  </si>
  <si>
    <t>guardarecursos CONAP</t>
  </si>
  <si>
    <t>elaborar un programa de interpretacion ambiental dirigido a visitantes.</t>
  </si>
  <si>
    <t>comunidades de Influencia y municipalidad</t>
  </si>
  <si>
    <t>Asistencia y participacion comunitaria e interprecion y educacion ambiental</t>
  </si>
  <si>
    <t>Resultado 1.1  Desarrollar actividades de recreacion y disfrute de la belleza escenica y fomento de la investigacion cientifica en el area protegida</t>
  </si>
  <si>
    <t>municipalidad (salario proporcional de Técnico OFM)</t>
  </si>
  <si>
    <t>guardarecursos CONAP y vigilantes del area protegida</t>
  </si>
  <si>
    <t>Capacitar a los administradores del PRM en procesos de gestion de las areas protegidas</t>
  </si>
  <si>
    <t>Resultado 1.1 . Capacitacion a los administradores del area en gestion y administracion de las AP</t>
  </si>
  <si>
    <t>tecnico municipal (gestion de recursos)</t>
  </si>
  <si>
    <t>Municipalidad de Chinique y CONAP</t>
  </si>
  <si>
    <t>tecnicos de CONAP</t>
  </si>
  <si>
    <t xml:space="preserve">Fortalecimiento a las capacidades de gestion de las AP's y administracion </t>
  </si>
  <si>
    <t>PLAN OPERATIVO ANUAL 2017</t>
  </si>
  <si>
    <t>Resultado Esperado 2,017</t>
  </si>
  <si>
    <t>Minicipalidad de Chinique</t>
  </si>
  <si>
    <t>Resultado Esperado 2,020</t>
  </si>
  <si>
    <t>Técnico Forestal y 3 Vigilantes del PRM la vega del Zope (en especie)</t>
  </si>
  <si>
    <t>gestion de espacios televisivos a nivel local.</t>
  </si>
  <si>
    <t>programa televisivo</t>
  </si>
  <si>
    <t>Área Protegida La Vega del Zope</t>
  </si>
  <si>
    <t>Tecnico forestal municipal y 3 vigilantes de la vega del Zope</t>
  </si>
  <si>
    <t>Area Protegida La Vega del Zope</t>
  </si>
  <si>
    <t xml:space="preserve">Recorrido de Garda-recursos en coordinacion con autoridades municipales </t>
  </si>
  <si>
    <t>guarda recursos CONAP</t>
  </si>
  <si>
    <t>municipalidad y CONAP.</t>
  </si>
  <si>
    <t xml:space="preserve">Administracion </t>
  </si>
  <si>
    <t xml:space="preserve">gestion de herramientas para el Area Protegida </t>
  </si>
  <si>
    <t>Obtencion de herramientas para el mantenimieto del Area Protegida La Vega del Zope</t>
  </si>
  <si>
    <t>RENGLON</t>
  </si>
  <si>
    <t>UNIDAD DE MEDIDA</t>
  </si>
  <si>
    <t>CANTIDAD</t>
  </si>
  <si>
    <t>CODIGO</t>
  </si>
  <si>
    <t>COMUNIDAD</t>
  </si>
  <si>
    <t>OTRAS INSTITUCIONES (Q)</t>
  </si>
  <si>
    <t>GRAN TOTAL</t>
  </si>
  <si>
    <t>PROGRAMA DE CONTROL Y VIGILANCIA</t>
  </si>
  <si>
    <t>TOTAL POR PROGRAMA</t>
  </si>
  <si>
    <t>Jornal</t>
  </si>
  <si>
    <t>Técnico Forestal CONAP</t>
  </si>
  <si>
    <t>Combustible</t>
  </si>
  <si>
    <t>km/galon</t>
  </si>
  <si>
    <t>jornal</t>
  </si>
  <si>
    <t>Técnico Forestal</t>
  </si>
  <si>
    <t>Informe Final</t>
  </si>
  <si>
    <t>unidad</t>
  </si>
  <si>
    <t>PROGRAMA DE USO PUBLICO</t>
  </si>
  <si>
    <t>Guarda recursos municipales</t>
  </si>
  <si>
    <t>tecnico forestal (asesoria y gestion de recursos)</t>
  </si>
  <si>
    <t>Municipalidad</t>
  </si>
  <si>
    <t xml:space="preserve">tecnico forestal conap </t>
  </si>
  <si>
    <t>documento firmado y sellado por la municipalidad</t>
  </si>
  <si>
    <t xml:space="preserve">fotografias </t>
  </si>
  <si>
    <t>elavoracion de Rotulos para la identifacacion del area de tres rotulos de 1x3 metros, con bases de 3 metros de altura</t>
  </si>
  <si>
    <t xml:space="preserve"> elaborar tres rotulos en puntos erategicos para la identificacion y rutas hacia el are protegida</t>
  </si>
  <si>
    <t xml:space="preserve">definir las rutas de acceso areas y sitios de visita </t>
  </si>
  <si>
    <t>recreacion e investigacion y rotulacion</t>
  </si>
  <si>
    <t>identificar las rutas de acceso al area protegida</t>
  </si>
  <si>
    <t>informe y fotografia de las actividades</t>
  </si>
  <si>
    <t>PLAN OPERATIVO ANUAL  2019</t>
  </si>
  <si>
    <t>PLAN OPERATIVO ANUAL 2019</t>
  </si>
  <si>
    <t>Elaboración de un  plan de prevencion y control de incendios forestal para el parque regional municipal, tomando en cuanta a las organizaciones relacionadas en el ambito local.</t>
  </si>
  <si>
    <t>implementación de un sistema televisivo de comunicación para el desarrollo y concientización a la poblacion de importancia del AP</t>
  </si>
  <si>
    <t>Actualizacion de boleta de registro de visitantes al AP</t>
  </si>
  <si>
    <t>Resultado Esperado 2,019</t>
  </si>
  <si>
    <t>capacitaciones a FETARN respecto a la importancia del AP la vega del Zope</t>
  </si>
  <si>
    <t>boletas actualizadas del control de registro de los visitantea</t>
  </si>
  <si>
    <t>Capacitar a la FETARN de la importancia de la vega del Zope</t>
  </si>
  <si>
    <t xml:space="preserve">mensual  </t>
  </si>
  <si>
    <t xml:space="preserve">guarda  recursos municipales </t>
  </si>
  <si>
    <t xml:space="preserve">Técnico Forestal </t>
  </si>
  <si>
    <r>
      <rPr>
        <b/>
        <sz val="10"/>
        <rFont val="Arial"/>
        <family val="2"/>
      </rPr>
      <t xml:space="preserve">Actividad 1. </t>
    </r>
    <r>
      <rPr>
        <sz val="10"/>
        <rFont val="Arial"/>
        <family val="2"/>
      </rPr>
      <t>Mantenimiento de rondas contra fuego en el limite del area protegida</t>
    </r>
  </si>
  <si>
    <r>
      <t xml:space="preserve">Actividad 2. </t>
    </r>
    <r>
      <rPr>
        <sz val="10"/>
        <rFont val="Arial"/>
        <family val="2"/>
      </rPr>
      <t>implementación de un sistema televisivo de comunicación para el desarrollo de los patrullajes y concientización a la población</t>
    </r>
  </si>
  <si>
    <r>
      <t xml:space="preserve">Actividad 3. </t>
    </r>
    <r>
      <rPr>
        <sz val="10"/>
        <rFont val="Arial"/>
        <family val="2"/>
      </rPr>
      <t xml:space="preserve">Recorrido de Garda-recursos en coordinacion con autoridades municipales </t>
    </r>
  </si>
  <si>
    <t>Tecnico Forestal</t>
  </si>
  <si>
    <r>
      <t xml:space="preserve">Actividad 1. </t>
    </r>
    <r>
      <rPr>
        <sz val="10"/>
        <rFont val="Arial"/>
        <family val="2"/>
      </rPr>
      <t>Registro de encendios por si exixtiera dentro del area protegida</t>
    </r>
  </si>
  <si>
    <t>Guarda Recursos CONAP</t>
  </si>
  <si>
    <t>mensual</t>
  </si>
  <si>
    <t>Actividad 1.1.capacitacion de las comunidades en materia de conservacion y proteccion de los RRNN</t>
  </si>
  <si>
    <t>Tecnico Forestal Municipal</t>
  </si>
  <si>
    <t xml:space="preserve">mensual </t>
  </si>
  <si>
    <t xml:space="preserve">Actividad 1.2. Elaboracion de rotulos para la identificacion del area </t>
  </si>
  <si>
    <t xml:space="preserve">Rotulos de 1x3 metros con base de 3 metros </t>
  </si>
  <si>
    <t>Actividad1.3 Elaboracion de programa de interpretacion ambiental dirigido a visitantes</t>
  </si>
  <si>
    <t>Tecnico forestal municipal</t>
  </si>
  <si>
    <t xml:space="preserve">SALARIO </t>
  </si>
  <si>
    <t>SUPROGRAMA DE USO PUBLICO</t>
  </si>
  <si>
    <t>tecnico forestal municipal</t>
  </si>
  <si>
    <t>Definir las Rutas de acceso a areas y sitios de visitas (por medio de los rotulos de la actividad en el progra)</t>
  </si>
  <si>
    <t>Guarda Recursos</t>
  </si>
  <si>
    <t xml:space="preserve">Informe Final </t>
  </si>
  <si>
    <t xml:space="preserve">PROGRAMA DE ADMINISTRACION </t>
  </si>
  <si>
    <t xml:space="preserve">Actividad 1.  obtencion de herramientas para el mantenimiento del Area la Vega del Zope </t>
  </si>
  <si>
    <t>Actividad 2. actualizacion de boletas de registros de visitantes</t>
  </si>
  <si>
    <t>Técnicos Rorestal Municipal</t>
  </si>
  <si>
    <t>Actividad 3 Capacitacion a la FETARN</t>
  </si>
  <si>
    <t>MINI</t>
  </si>
  <si>
    <t>MUNI</t>
  </si>
  <si>
    <t xml:space="preserve">guardarecursos CONAP </t>
  </si>
  <si>
    <t>Tecnico forestal (asesoria y gestion de recursos)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</si>
</sst>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Q&quot;#,##0;[Red]\-&quot;Q&quot;#,##0"/>
    <numFmt numFmtId="8" formatCode="&quot;Q&quot;#,##0.00;[Red]\-&quot;Q&quot;#,##0.00"/>
    <numFmt numFmtId="164" formatCode="[$Q-100A]#,##0.00"/>
    <numFmt numFmtId="165" formatCode="&quot;Q&quot;#,##0.00"/>
  </numFmts>
  <fonts count="27">
    <font>
      <sz val="11"/>
      <color indexed="8"/>
      <name val="Helvetica Neue"/>
    </font>
    <font>
      <sz val="10"/>
      <color indexed="9"/>
      <name val="Arial"/>
      <family val="2"/>
    </font>
    <font>
      <b/>
      <sz val="12"/>
      <color indexed="9"/>
      <name val="Times New Roman"/>
      <family val="1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Times New Roman"/>
      <family val="1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12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1"/>
      </left>
      <right style="medium">
        <color indexed="9"/>
      </right>
      <top style="thin">
        <color indexed="9"/>
      </top>
      <bottom style="thin">
        <color indexed="1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1"/>
      </left>
      <right style="thin">
        <color indexed="11"/>
      </right>
      <top style="medium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1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1"/>
      </left>
      <right style="medium">
        <color indexed="9"/>
      </right>
      <top/>
      <bottom style="thin">
        <color indexed="11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7" fillId="0" borderId="0"/>
  </cellStyleXfs>
  <cellXfs count="338">
    <xf numFmtId="0" fontId="0" fillId="0" borderId="0" xfId="0" applyAlignment="1"/>
    <xf numFmtId="0" fontId="1" fillId="0" borderId="0" xfId="0" applyNumberFormat="1" applyFont="1" applyAlignment="1"/>
    <xf numFmtId="0" fontId="2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4" fillId="2" borderId="2" xfId="0" applyNumberFormat="1" applyFont="1" applyFill="1" applyBorder="1" applyAlignment="1"/>
    <xf numFmtId="0" fontId="4" fillId="2" borderId="3" xfId="0" applyNumberFormat="1" applyFont="1" applyFill="1" applyBorder="1" applyAlignment="1"/>
    <xf numFmtId="0" fontId="1" fillId="2" borderId="2" xfId="0" applyNumberFormat="1" applyFont="1" applyFill="1" applyBorder="1" applyAlignment="1"/>
    <xf numFmtId="0" fontId="7" fillId="3" borderId="4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vertical="top" wrapText="1"/>
    </xf>
    <xf numFmtId="0" fontId="7" fillId="3" borderId="4" xfId="0" applyNumberFormat="1" applyFont="1" applyFill="1" applyBorder="1" applyAlignment="1">
      <alignment horizontal="center" vertical="top" wrapText="1"/>
    </xf>
    <xf numFmtId="0" fontId="7" fillId="4" borderId="4" xfId="0" applyNumberFormat="1" applyFont="1" applyFill="1" applyBorder="1" applyAlignment="1">
      <alignment horizontal="center" vertical="top"/>
    </xf>
    <xf numFmtId="0" fontId="1" fillId="4" borderId="5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justify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justify" vertical="top" wrapText="1"/>
    </xf>
    <xf numFmtId="0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justify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 wrapText="1"/>
    </xf>
    <xf numFmtId="0" fontId="1" fillId="2" borderId="16" xfId="0" applyNumberFormat="1" applyFont="1" applyFill="1" applyBorder="1" applyAlignment="1"/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16" xfId="0" applyNumberFormat="1" applyFont="1" applyFill="1" applyBorder="1" applyAlignment="1">
      <alignment vertical="top" wrapText="1"/>
    </xf>
    <xf numFmtId="49" fontId="4" fillId="3" borderId="4" xfId="0" applyNumberFormat="1" applyFont="1" applyFill="1" applyBorder="1" applyAlignment="1">
      <alignment vertical="top" wrapText="1"/>
    </xf>
    <xf numFmtId="0" fontId="4" fillId="4" borderId="4" xfId="0" applyNumberFormat="1" applyFont="1" applyFill="1" applyBorder="1" applyAlignment="1">
      <alignment horizontal="center" vertical="top"/>
    </xf>
    <xf numFmtId="0" fontId="4" fillId="3" borderId="5" xfId="0" applyNumberFormat="1" applyFont="1" applyFill="1" applyBorder="1" applyAlignment="1">
      <alignment horizontal="center" vertical="top"/>
    </xf>
    <xf numFmtId="0" fontId="9" fillId="4" borderId="17" xfId="0" applyNumberFormat="1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top" wrapText="1"/>
    </xf>
    <xf numFmtId="0" fontId="9" fillId="2" borderId="12" xfId="0" applyNumberFormat="1" applyFont="1" applyFill="1" applyBorder="1" applyAlignment="1">
      <alignment horizontal="left" vertical="top" wrapText="1"/>
    </xf>
    <xf numFmtId="0" fontId="1" fillId="2" borderId="12" xfId="0" applyNumberFormat="1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top" wrapText="1"/>
    </xf>
    <xf numFmtId="0" fontId="9" fillId="2" borderId="15" xfId="0" applyNumberFormat="1" applyFont="1" applyFill="1" applyBorder="1" applyAlignment="1">
      <alignment horizontal="left" vertical="top" wrapText="1"/>
    </xf>
    <xf numFmtId="0" fontId="1" fillId="2" borderId="15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6" xfId="0" applyNumberFormat="1" applyFont="1" applyFill="1" applyBorder="1" applyAlignment="1">
      <alignment horizontal="left" vertical="top"/>
    </xf>
    <xf numFmtId="0" fontId="4" fillId="2" borderId="16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/>
    <xf numFmtId="164" fontId="1" fillId="2" borderId="13" xfId="0" applyNumberFormat="1" applyFont="1" applyFill="1" applyBorder="1" applyAlignment="1"/>
    <xf numFmtId="164" fontId="12" fillId="2" borderId="22" xfId="0" applyNumberFormat="1" applyFont="1" applyFill="1" applyBorder="1" applyAlignment="1"/>
    <xf numFmtId="0" fontId="4" fillId="2" borderId="16" xfId="0" applyNumberFormat="1" applyFont="1" applyFill="1" applyBorder="1" applyAlignment="1">
      <alignment vertical="top" wrapText="1"/>
    </xf>
    <xf numFmtId="0" fontId="4" fillId="2" borderId="16" xfId="0" applyNumberFormat="1" applyFont="1" applyFill="1" applyBorder="1" applyAlignment="1"/>
    <xf numFmtId="0" fontId="9" fillId="2" borderId="18" xfId="0" applyNumberFormat="1" applyFont="1" applyFill="1" applyBorder="1" applyAlignment="1">
      <alignment horizontal="center" vertical="top" wrapText="1"/>
    </xf>
    <xf numFmtId="0" fontId="9" fillId="2" borderId="15" xfId="0" applyNumberFormat="1" applyFont="1" applyFill="1" applyBorder="1" applyAlignment="1">
      <alignment horizontal="center" vertical="top" wrapText="1"/>
    </xf>
    <xf numFmtId="0" fontId="9" fillId="2" borderId="15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 wrapText="1"/>
    </xf>
    <xf numFmtId="164" fontId="10" fillId="2" borderId="14" xfId="0" applyNumberFormat="1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left" vertical="top" wrapText="1"/>
    </xf>
    <xf numFmtId="0" fontId="18" fillId="2" borderId="12" xfId="0" applyNumberFormat="1" applyFont="1" applyFill="1" applyBorder="1" applyAlignment="1">
      <alignment horizontal="left" vertical="top" wrapText="1"/>
    </xf>
    <xf numFmtId="0" fontId="1" fillId="2" borderId="31" xfId="0" applyNumberFormat="1" applyFont="1" applyFill="1" applyBorder="1" applyAlignment="1">
      <alignment horizontal="center" vertical="top" wrapText="1"/>
    </xf>
    <xf numFmtId="0" fontId="1" fillId="2" borderId="31" xfId="0" applyNumberFormat="1" applyFont="1" applyFill="1" applyBorder="1" applyAlignment="1">
      <alignment horizontal="left" vertical="top" wrapText="1"/>
    </xf>
    <xf numFmtId="2" fontId="4" fillId="2" borderId="31" xfId="0" applyNumberFormat="1" applyFont="1" applyFill="1" applyBorder="1" applyAlignment="1">
      <alignment horizontal="left" vertical="top" wrapText="1"/>
    </xf>
    <xf numFmtId="164" fontId="4" fillId="2" borderId="31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/>
    <xf numFmtId="0" fontId="1" fillId="2" borderId="0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top" wrapText="1"/>
    </xf>
    <xf numFmtId="0" fontId="9" fillId="2" borderId="0" xfId="0" applyNumberFormat="1" applyFont="1" applyFill="1" applyBorder="1" applyAlignment="1">
      <alignment horizontal="left" vertical="top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top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9" fillId="5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0" fontId="1" fillId="2" borderId="31" xfId="0" applyNumberFormat="1" applyFont="1" applyFill="1" applyBorder="1" applyAlignment="1"/>
    <xf numFmtId="0" fontId="1" fillId="2" borderId="31" xfId="0" applyNumberFormat="1" applyFont="1" applyFill="1" applyBorder="1" applyAlignment="1">
      <alignment vertical="top" wrapText="1"/>
    </xf>
    <xf numFmtId="164" fontId="4" fillId="2" borderId="34" xfId="0" applyNumberFormat="1" applyFont="1" applyFill="1" applyBorder="1" applyAlignment="1"/>
    <xf numFmtId="0" fontId="1" fillId="0" borderId="0" xfId="0" applyNumberFormat="1" applyFont="1" applyBorder="1" applyAlignment="1"/>
    <xf numFmtId="164" fontId="1" fillId="2" borderId="35" xfId="0" applyNumberFormat="1" applyFont="1" applyFill="1" applyBorder="1" applyAlignment="1">
      <alignment horizontal="center" vertical="center" wrapText="1"/>
    </xf>
    <xf numFmtId="0" fontId="9" fillId="4" borderId="37" xfId="0" applyNumberFormat="1" applyFont="1" applyFill="1" applyBorder="1" applyAlignment="1">
      <alignment horizontal="center" vertical="top" wrapText="1"/>
    </xf>
    <xf numFmtId="49" fontId="10" fillId="2" borderId="32" xfId="0" applyNumberFormat="1" applyFont="1" applyFill="1" applyBorder="1" applyAlignment="1">
      <alignment horizontal="left" vertical="top" wrapText="1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6" xfId="0" applyNumberFormat="1" applyFont="1" applyFill="1" applyBorder="1" applyAlignment="1">
      <alignment horizontal="center" vertical="center" wrapText="1"/>
    </xf>
    <xf numFmtId="0" fontId="9" fillId="6" borderId="30" xfId="0" applyNumberFormat="1" applyFont="1" applyFill="1" applyBorder="1" applyAlignment="1">
      <alignment horizontal="center" vertical="top" wrapText="1"/>
    </xf>
    <xf numFmtId="0" fontId="9" fillId="2" borderId="26" xfId="0" applyNumberFormat="1" applyFont="1" applyFill="1" applyBorder="1" applyAlignment="1">
      <alignment horizontal="left" vertical="top" wrapText="1"/>
    </xf>
    <xf numFmtId="0" fontId="1" fillId="2" borderId="26" xfId="0" applyNumberFormat="1" applyFont="1" applyFill="1" applyBorder="1" applyAlignment="1">
      <alignment horizontal="center" vertical="center" wrapText="1"/>
    </xf>
    <xf numFmtId="164" fontId="9" fillId="2" borderId="26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49" fontId="4" fillId="3" borderId="32" xfId="0" applyNumberFormat="1" applyFont="1" applyFill="1" applyBorder="1" applyAlignment="1">
      <alignment vertical="top" wrapText="1"/>
    </xf>
    <xf numFmtId="0" fontId="4" fillId="3" borderId="32" xfId="0" applyNumberFormat="1" applyFont="1" applyFill="1" applyBorder="1" applyAlignment="1">
      <alignment horizontal="center" vertical="top"/>
    </xf>
    <xf numFmtId="0" fontId="4" fillId="4" borderId="32" xfId="0" applyNumberFormat="1" applyFont="1" applyFill="1" applyBorder="1" applyAlignment="1">
      <alignment horizontal="center" vertical="top"/>
    </xf>
    <xf numFmtId="0" fontId="4" fillId="3" borderId="36" xfId="0" applyNumberFormat="1" applyFont="1" applyFill="1" applyBorder="1" applyAlignment="1">
      <alignment horizontal="center" vertical="top"/>
    </xf>
    <xf numFmtId="0" fontId="9" fillId="4" borderId="39" xfId="0" applyNumberFormat="1" applyFont="1" applyFill="1" applyBorder="1" applyAlignment="1">
      <alignment horizontal="center" vertical="top" wrapText="1"/>
    </xf>
    <xf numFmtId="49" fontId="10" fillId="2" borderId="40" xfId="0" applyNumberFormat="1" applyFont="1" applyFill="1" applyBorder="1" applyAlignment="1">
      <alignment horizontal="left" vertical="top" wrapText="1"/>
    </xf>
    <xf numFmtId="0" fontId="10" fillId="2" borderId="40" xfId="0" applyNumberFormat="1" applyFont="1" applyFill="1" applyBorder="1" applyAlignment="1">
      <alignment horizontal="center" vertical="center" wrapText="1"/>
    </xf>
    <xf numFmtId="0" fontId="10" fillId="2" borderId="41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left" vertical="top" wrapText="1"/>
    </xf>
    <xf numFmtId="0" fontId="1" fillId="2" borderId="33" xfId="0" applyNumberFormat="1" applyFont="1" applyFill="1" applyBorder="1" applyAlignment="1"/>
    <xf numFmtId="0" fontId="9" fillId="5" borderId="35" xfId="0" applyNumberFormat="1" applyFont="1" applyFill="1" applyBorder="1" applyAlignment="1">
      <alignment horizontal="center" vertical="top" wrapText="1"/>
    </xf>
    <xf numFmtId="0" fontId="9" fillId="2" borderId="35" xfId="0" applyNumberFormat="1" applyFont="1" applyFill="1" applyBorder="1" applyAlignment="1">
      <alignment horizontal="left" vertical="top" wrapText="1"/>
    </xf>
    <xf numFmtId="0" fontId="9" fillId="2" borderId="35" xfId="0" applyNumberFormat="1" applyFont="1" applyFill="1" applyBorder="1" applyAlignment="1">
      <alignment horizontal="center" vertical="center" wrapText="1"/>
    </xf>
    <xf numFmtId="164" fontId="9" fillId="2" borderId="35" xfId="0" applyNumberFormat="1" applyFont="1" applyFill="1" applyBorder="1" applyAlignment="1">
      <alignment horizontal="center" vertical="center" wrapText="1"/>
    </xf>
    <xf numFmtId="164" fontId="9" fillId="5" borderId="35" xfId="0" applyNumberFormat="1" applyFont="1" applyFill="1" applyBorder="1" applyAlignment="1">
      <alignment horizontal="center" vertical="center" wrapText="1"/>
    </xf>
    <xf numFmtId="0" fontId="18" fillId="2" borderId="35" xfId="0" applyNumberFormat="1" applyFont="1" applyFill="1" applyBorder="1" applyAlignment="1">
      <alignment horizontal="left" vertical="top" wrapText="1"/>
    </xf>
    <xf numFmtId="0" fontId="9" fillId="2" borderId="26" xfId="0" applyNumberFormat="1" applyFont="1" applyFill="1" applyBorder="1" applyAlignment="1">
      <alignment horizontal="center" vertical="top" wrapText="1"/>
    </xf>
    <xf numFmtId="0" fontId="9" fillId="2" borderId="26" xfId="0" applyNumberFormat="1" applyFont="1" applyFill="1" applyBorder="1" applyAlignment="1">
      <alignment horizontal="center" vertical="center" wrapText="1"/>
    </xf>
    <xf numFmtId="164" fontId="9" fillId="5" borderId="26" xfId="0" applyNumberFormat="1" applyFont="1" applyFill="1" applyBorder="1" applyAlignment="1">
      <alignment horizontal="center" vertical="center" wrapText="1"/>
    </xf>
    <xf numFmtId="0" fontId="9" fillId="5" borderId="39" xfId="0" applyNumberFormat="1" applyFont="1" applyFill="1" applyBorder="1" applyAlignment="1">
      <alignment horizontal="center" vertical="top" wrapText="1"/>
    </xf>
    <xf numFmtId="164" fontId="10" fillId="2" borderId="40" xfId="0" applyNumberFormat="1" applyFont="1" applyFill="1" applyBorder="1" applyAlignment="1">
      <alignment horizontal="center" vertical="center" wrapText="1"/>
    </xf>
    <xf numFmtId="164" fontId="10" fillId="2" borderId="41" xfId="0" applyNumberFormat="1" applyFont="1" applyFill="1" applyBorder="1" applyAlignment="1">
      <alignment horizontal="center" vertical="center" wrapText="1"/>
    </xf>
    <xf numFmtId="49" fontId="18" fillId="2" borderId="26" xfId="0" applyNumberFormat="1" applyFont="1" applyFill="1" applyBorder="1" applyAlignment="1">
      <alignment horizontal="left" vertical="top" wrapText="1"/>
    </xf>
    <xf numFmtId="0" fontId="18" fillId="2" borderId="17" xfId="0" applyNumberFormat="1" applyFont="1" applyFill="1" applyBorder="1" applyAlignment="1">
      <alignment horizontal="center" vertical="top" wrapText="1"/>
    </xf>
    <xf numFmtId="0" fontId="18" fillId="2" borderId="4" xfId="0" applyNumberFormat="1" applyFont="1" applyFill="1" applyBorder="1" applyAlignment="1">
      <alignment horizontal="left" vertical="top" wrapText="1"/>
    </xf>
    <xf numFmtId="49" fontId="18" fillId="2" borderId="4" xfId="0" applyNumberFormat="1" applyFont="1" applyFill="1" applyBorder="1" applyAlignment="1">
      <alignment horizontal="left" vertical="top" wrapText="1"/>
    </xf>
    <xf numFmtId="164" fontId="18" fillId="2" borderId="4" xfId="0" applyNumberFormat="1" applyFont="1" applyFill="1" applyBorder="1" applyAlignment="1">
      <alignment horizontal="center" vertical="center" wrapText="1"/>
    </xf>
    <xf numFmtId="164" fontId="18" fillId="5" borderId="5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/>
    <xf numFmtId="0" fontId="17" fillId="2" borderId="4" xfId="0" applyNumberFormat="1" applyFont="1" applyFill="1" applyBorder="1" applyAlignment="1">
      <alignment horizontal="left" vertical="top" wrapText="1"/>
    </xf>
    <xf numFmtId="0" fontId="13" fillId="2" borderId="4" xfId="0" applyNumberFormat="1" applyFont="1" applyFill="1" applyBorder="1" applyAlignment="1">
      <alignment horizontal="left" vertical="top" wrapText="1"/>
    </xf>
    <xf numFmtId="0" fontId="19" fillId="2" borderId="35" xfId="0" applyNumberFormat="1" applyFont="1" applyFill="1" applyBorder="1" applyAlignment="1">
      <alignment horizontal="justify" vertical="top" wrapText="1"/>
    </xf>
    <xf numFmtId="0" fontId="4" fillId="3" borderId="4" xfId="0" applyNumberFormat="1" applyFont="1" applyFill="1" applyBorder="1" applyAlignment="1">
      <alignment horizontal="center" vertical="top"/>
    </xf>
    <xf numFmtId="0" fontId="4" fillId="2" borderId="16" xfId="0" applyNumberFormat="1" applyFont="1" applyFill="1" applyBorder="1" applyAlignment="1">
      <alignment horizontal="left" vertical="top"/>
    </xf>
    <xf numFmtId="0" fontId="4" fillId="2" borderId="16" xfId="0" applyNumberFormat="1" applyFont="1" applyFill="1" applyBorder="1" applyAlignment="1">
      <alignment horizontal="left" vertical="top" wrapText="1"/>
    </xf>
    <xf numFmtId="0" fontId="18" fillId="2" borderId="37" xfId="0" applyNumberFormat="1" applyFont="1" applyFill="1" applyBorder="1" applyAlignment="1">
      <alignment horizontal="center" vertical="top" wrapText="1"/>
    </xf>
    <xf numFmtId="0" fontId="18" fillId="2" borderId="32" xfId="0" applyNumberFormat="1" applyFont="1" applyFill="1" applyBorder="1" applyAlignment="1">
      <alignment horizontal="left" vertical="top" wrapText="1"/>
    </xf>
    <xf numFmtId="49" fontId="18" fillId="2" borderId="32" xfId="0" applyNumberFormat="1" applyFont="1" applyFill="1" applyBorder="1" applyAlignment="1">
      <alignment horizontal="left" vertical="top" wrapText="1"/>
    </xf>
    <xf numFmtId="164" fontId="18" fillId="2" borderId="32" xfId="0" applyNumberFormat="1" applyFont="1" applyFill="1" applyBorder="1" applyAlignment="1">
      <alignment horizontal="center" vertical="center" wrapText="1"/>
    </xf>
    <xf numFmtId="164" fontId="18" fillId="5" borderId="36" xfId="0" applyNumberFormat="1" applyFont="1" applyFill="1" applyBorder="1" applyAlignment="1">
      <alignment horizontal="center" vertical="center" wrapText="1"/>
    </xf>
    <xf numFmtId="0" fontId="20" fillId="7" borderId="43" xfId="0" applyFont="1" applyFill="1" applyBorder="1" applyAlignment="1">
      <alignment vertical="center" wrapText="1"/>
    </xf>
    <xf numFmtId="0" fontId="20" fillId="7" borderId="44" xfId="0" applyFont="1" applyFill="1" applyBorder="1" applyAlignment="1">
      <alignment vertical="center" wrapText="1"/>
    </xf>
    <xf numFmtId="0" fontId="20" fillId="7" borderId="45" xfId="0" applyFont="1" applyFill="1" applyBorder="1" applyAlignment="1">
      <alignment vertical="center" wrapText="1"/>
    </xf>
    <xf numFmtId="0" fontId="20" fillId="7" borderId="44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20" fillId="7" borderId="46" xfId="0" applyFont="1" applyFill="1" applyBorder="1" applyAlignment="1">
      <alignment vertical="center" wrapText="1"/>
    </xf>
    <xf numFmtId="0" fontId="20" fillId="7" borderId="47" xfId="0" applyFont="1" applyFill="1" applyBorder="1" applyAlignment="1">
      <alignment vertical="center" wrapText="1"/>
    </xf>
    <xf numFmtId="165" fontId="22" fillId="7" borderId="35" xfId="0" applyNumberFormat="1" applyFont="1" applyFill="1" applyBorder="1" applyAlignment="1">
      <alignment horizontal="center" vertical="center" wrapText="1"/>
    </xf>
    <xf numFmtId="165" fontId="22" fillId="7" borderId="44" xfId="0" applyNumberFormat="1" applyFont="1" applyFill="1" applyBorder="1" applyAlignment="1">
      <alignment horizontal="center" vertical="center" wrapText="1"/>
    </xf>
    <xf numFmtId="165" fontId="22" fillId="10" borderId="35" xfId="0" applyNumberFormat="1" applyFont="1" applyFill="1" applyBorder="1" applyAlignment="1">
      <alignment horizontal="center"/>
    </xf>
    <xf numFmtId="0" fontId="0" fillId="0" borderId="35" xfId="0" applyBorder="1" applyAlignment="1"/>
    <xf numFmtId="165" fontId="23" fillId="11" borderId="35" xfId="0" applyNumberFormat="1" applyFont="1" applyFill="1" applyBorder="1" applyAlignment="1">
      <alignment horizontal="center" vertical="center" wrapText="1"/>
    </xf>
    <xf numFmtId="165" fontId="20" fillId="12" borderId="35" xfId="0" applyNumberFormat="1" applyFont="1" applyFill="1" applyBorder="1" applyAlignment="1">
      <alignment horizontal="center" vertical="center" wrapText="1"/>
    </xf>
    <xf numFmtId="165" fontId="20" fillId="0" borderId="35" xfId="0" applyNumberFormat="1" applyFont="1" applyBorder="1" applyAlignment="1"/>
    <xf numFmtId="165" fontId="20" fillId="11" borderId="35" xfId="0" applyNumberFormat="1" applyFont="1" applyFill="1" applyBorder="1" applyAlignment="1"/>
    <xf numFmtId="0" fontId="17" fillId="0" borderId="35" xfId="0" applyFont="1" applyBorder="1" applyAlignment="1"/>
    <xf numFmtId="165" fontId="0" fillId="0" borderId="35" xfId="0" applyNumberFormat="1" applyBorder="1" applyAlignment="1"/>
    <xf numFmtId="0" fontId="17" fillId="0" borderId="35" xfId="0" applyFont="1" applyFill="1" applyBorder="1" applyAlignment="1"/>
    <xf numFmtId="0" fontId="0" fillId="0" borderId="35" xfId="0" applyFill="1" applyBorder="1" applyAlignment="1"/>
    <xf numFmtId="165" fontId="20" fillId="13" borderId="35" xfId="0" applyNumberFormat="1" applyFont="1" applyFill="1" applyBorder="1" applyAlignment="1"/>
    <xf numFmtId="0" fontId="17" fillId="0" borderId="35" xfId="1" applyFont="1" applyFill="1" applyBorder="1" applyAlignment="1">
      <alignment vertical="center"/>
    </xf>
    <xf numFmtId="165" fontId="0" fillId="0" borderId="35" xfId="0" applyNumberFormat="1" applyFill="1" applyBorder="1" applyAlignment="1"/>
    <xf numFmtId="0" fontId="0" fillId="0" borderId="35" xfId="0" applyNumberFormat="1" applyBorder="1" applyAlignment="1"/>
    <xf numFmtId="165" fontId="0" fillId="0" borderId="44" xfId="0" applyNumberFormat="1" applyBorder="1" applyAlignment="1"/>
    <xf numFmtId="165" fontId="20" fillId="0" borderId="44" xfId="0" applyNumberFormat="1" applyFont="1" applyBorder="1" applyAlignment="1"/>
    <xf numFmtId="165" fontId="20" fillId="13" borderId="44" xfId="0" applyNumberFormat="1" applyFont="1" applyFill="1" applyBorder="1" applyAlignment="1"/>
    <xf numFmtId="0" fontId="24" fillId="0" borderId="35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165" fontId="22" fillId="14" borderId="35" xfId="0" applyNumberFormat="1" applyFont="1" applyFill="1" applyBorder="1" applyAlignment="1">
      <alignment horizontal="center"/>
    </xf>
    <xf numFmtId="165" fontId="25" fillId="14" borderId="35" xfId="0" applyNumberFormat="1" applyFont="1" applyFill="1" applyBorder="1" applyAlignment="1">
      <alignment horizontal="center"/>
    </xf>
    <xf numFmtId="0" fontId="22" fillId="14" borderId="0" xfId="0" applyFont="1" applyFill="1" applyBorder="1" applyAlignment="1">
      <alignment horizontal="center"/>
    </xf>
    <xf numFmtId="165" fontId="26" fillId="10" borderId="35" xfId="0" applyNumberFormat="1" applyFont="1" applyFill="1" applyBorder="1" applyAlignment="1"/>
    <xf numFmtId="165" fontId="0" fillId="0" borderId="59" xfId="0" applyNumberFormat="1" applyBorder="1" applyAlignment="1"/>
    <xf numFmtId="0" fontId="17" fillId="0" borderId="35" xfId="0" applyFont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top" wrapText="1"/>
    </xf>
    <xf numFmtId="0" fontId="17" fillId="0" borderId="6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165" fontId="22" fillId="8" borderId="35" xfId="0" applyNumberFormat="1" applyFont="1" applyFill="1" applyBorder="1" applyAlignment="1">
      <alignment horizontal="center"/>
    </xf>
    <xf numFmtId="165" fontId="0" fillId="0" borderId="0" xfId="0" applyNumberFormat="1" applyAlignment="1"/>
    <xf numFmtId="165" fontId="0" fillId="0" borderId="35" xfId="0" applyNumberFormat="1" applyBorder="1" applyAlignment="1">
      <alignment horizontal="right" vertical="center"/>
    </xf>
    <xf numFmtId="165" fontId="22" fillId="16" borderId="35" xfId="0" applyNumberFormat="1" applyFont="1" applyFill="1" applyBorder="1" applyAlignment="1">
      <alignment horizontal="center"/>
    </xf>
    <xf numFmtId="0" fontId="0" fillId="16" borderId="0" xfId="0" applyFill="1" applyAlignment="1"/>
    <xf numFmtId="0" fontId="17" fillId="0" borderId="35" xfId="0" applyFont="1" applyFill="1" applyBorder="1" applyAlignment="1">
      <alignment wrapText="1"/>
    </xf>
    <xf numFmtId="0" fontId="0" fillId="0" borderId="35" xfId="0" applyBorder="1" applyAlignment="1">
      <alignment wrapText="1"/>
    </xf>
    <xf numFmtId="0" fontId="17" fillId="0" borderId="35" xfId="0" applyFont="1" applyBorder="1" applyAlignment="1">
      <alignment wrapText="1"/>
    </xf>
    <xf numFmtId="0" fontId="17" fillId="0" borderId="35" xfId="1" applyFont="1" applyFill="1" applyBorder="1" applyAlignment="1">
      <alignment vertical="center" wrapText="1"/>
    </xf>
    <xf numFmtId="8" fontId="0" fillId="0" borderId="35" xfId="0" applyNumberFormat="1" applyBorder="1" applyAlignment="1"/>
    <xf numFmtId="0" fontId="17" fillId="6" borderId="35" xfId="0" applyFont="1" applyFill="1" applyBorder="1" applyAlignment="1">
      <alignment horizontal="center" vertical="top" wrapText="1"/>
    </xf>
    <xf numFmtId="0" fontId="17" fillId="18" borderId="35" xfId="0" applyFont="1" applyFill="1" applyBorder="1" applyAlignment="1">
      <alignment horizontal="center" vertical="top" wrapText="1"/>
    </xf>
    <xf numFmtId="6" fontId="0" fillId="0" borderId="35" xfId="0" applyNumberFormat="1" applyBorder="1" applyAlignment="1"/>
    <xf numFmtId="0" fontId="0" fillId="6" borderId="0" xfId="0" applyFill="1" applyAlignment="1"/>
    <xf numFmtId="165" fontId="20" fillId="6" borderId="35" xfId="0" applyNumberFormat="1" applyFont="1" applyFill="1" applyBorder="1" applyAlignment="1"/>
    <xf numFmtId="0" fontId="17" fillId="17" borderId="35" xfId="0" applyFont="1" applyFill="1" applyBorder="1" applyAlignment="1">
      <alignment wrapText="1"/>
    </xf>
    <xf numFmtId="165" fontId="26" fillId="6" borderId="35" xfId="0" applyNumberFormat="1" applyFont="1" applyFill="1" applyBorder="1" applyAlignment="1"/>
    <xf numFmtId="0" fontId="4" fillId="2" borderId="8" xfId="0" applyNumberFormat="1" applyFont="1" applyFill="1" applyBorder="1" applyAlignment="1">
      <alignment horizontal="left" vertical="top"/>
    </xf>
    <xf numFmtId="0" fontId="4" fillId="2" borderId="42" xfId="0" applyNumberFormat="1" applyFont="1" applyFill="1" applyBorder="1" applyAlignment="1">
      <alignment horizontal="left" vertical="top"/>
    </xf>
    <xf numFmtId="0" fontId="4" fillId="2" borderId="9" xfId="0" applyNumberFormat="1" applyFont="1" applyFill="1" applyBorder="1" applyAlignment="1">
      <alignment horizontal="left" vertical="top"/>
    </xf>
    <xf numFmtId="0" fontId="9" fillId="4" borderId="32" xfId="0" applyNumberFormat="1" applyFont="1" applyFill="1" applyBorder="1" applyAlignment="1">
      <alignment horizontal="center" vertical="top" wrapText="1"/>
    </xf>
    <xf numFmtId="0" fontId="9" fillId="4" borderId="40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4" fillId="3" borderId="23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top" wrapText="1"/>
    </xf>
    <xf numFmtId="49" fontId="7" fillId="3" borderId="4" xfId="0" applyNumberFormat="1" applyFont="1" applyFill="1" applyBorder="1" applyAlignment="1">
      <alignment horizontal="center" vertical="top" wrapText="1"/>
    </xf>
    <xf numFmtId="0" fontId="4" fillId="3" borderId="21" xfId="0" applyNumberFormat="1" applyFont="1" applyFill="1" applyBorder="1" applyAlignment="1">
      <alignment horizontal="justify" vertical="top" wrapText="1"/>
    </xf>
    <xf numFmtId="0" fontId="4" fillId="3" borderId="4" xfId="0" applyNumberFormat="1" applyFont="1" applyFill="1" applyBorder="1" applyAlignment="1">
      <alignment horizontal="justify" vertical="top" wrapText="1"/>
    </xf>
    <xf numFmtId="49" fontId="4" fillId="3" borderId="21" xfId="0" applyNumberFormat="1" applyFont="1" applyFill="1" applyBorder="1" applyAlignment="1">
      <alignment horizontal="center" vertical="top" wrapText="1"/>
    </xf>
    <xf numFmtId="49" fontId="4" fillId="3" borderId="21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10" fillId="3" borderId="21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top"/>
    </xf>
    <xf numFmtId="0" fontId="4" fillId="3" borderId="24" xfId="0" applyNumberFormat="1" applyFont="1" applyFill="1" applyBorder="1" applyAlignment="1">
      <alignment horizontal="center" vertical="top"/>
    </xf>
    <xf numFmtId="0" fontId="4" fillId="3" borderId="37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top" wrapText="1"/>
    </xf>
    <xf numFmtId="0" fontId="4" fillId="3" borderId="21" xfId="0" applyNumberFormat="1" applyFont="1" applyFill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center" vertical="center"/>
    </xf>
    <xf numFmtId="49" fontId="4" fillId="3" borderId="3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9" fillId="4" borderId="4" xfId="0" applyNumberFormat="1" applyFont="1" applyFill="1" applyBorder="1" applyAlignment="1">
      <alignment horizontal="center" vertical="top" wrapText="1"/>
    </xf>
    <xf numFmtId="0" fontId="4" fillId="2" borderId="16" xfId="0" applyNumberFormat="1" applyFont="1" applyFill="1" applyBorder="1" applyAlignment="1">
      <alignment horizontal="left" vertical="top" wrapText="1"/>
    </xf>
    <xf numFmtId="0" fontId="4" fillId="3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42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1" fillId="4" borderId="27" xfId="0" applyNumberFormat="1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>
      <alignment horizontal="center" vertical="top" wrapText="1"/>
    </xf>
    <xf numFmtId="0" fontId="1" fillId="4" borderId="29" xfId="0" applyNumberFormat="1" applyFont="1" applyFill="1" applyBorder="1" applyAlignment="1">
      <alignment horizontal="center" vertical="top" wrapText="1"/>
    </xf>
    <xf numFmtId="0" fontId="7" fillId="3" borderId="4" xfId="0" applyNumberFormat="1" applyFont="1" applyFill="1" applyBorder="1" applyAlignment="1">
      <alignment horizontal="left" vertical="top" wrapText="1"/>
    </xf>
    <xf numFmtId="0" fontId="4" fillId="3" borderId="25" xfId="0" applyNumberFormat="1" applyFont="1" applyFill="1" applyBorder="1" applyAlignment="1">
      <alignment horizontal="center" vertical="top"/>
    </xf>
    <xf numFmtId="0" fontId="4" fillId="3" borderId="26" xfId="0" applyNumberFormat="1" applyFont="1" applyFill="1" applyBorder="1" applyAlignment="1">
      <alignment horizontal="center" vertical="top"/>
    </xf>
    <xf numFmtId="0" fontId="7" fillId="3" borderId="4" xfId="0" applyNumberFormat="1" applyFont="1" applyFill="1" applyBorder="1" applyAlignment="1">
      <alignment horizontal="center" vertical="top"/>
    </xf>
    <xf numFmtId="0" fontId="4" fillId="2" borderId="16" xfId="0" applyNumberFormat="1" applyFont="1" applyFill="1" applyBorder="1" applyAlignment="1">
      <alignment horizontal="left" vertical="top"/>
    </xf>
    <xf numFmtId="0" fontId="4" fillId="3" borderId="3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left" vertical="top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2" fillId="16" borderId="58" xfId="0" applyFont="1" applyFill="1" applyBorder="1" applyAlignment="1">
      <alignment horizontal="center"/>
    </xf>
    <xf numFmtId="0" fontId="22" fillId="16" borderId="59" xfId="0" applyFont="1" applyFill="1" applyBorder="1" applyAlignment="1">
      <alignment horizontal="center"/>
    </xf>
    <xf numFmtId="0" fontId="22" fillId="16" borderId="49" xfId="0" applyFont="1" applyFill="1" applyBorder="1" applyAlignment="1">
      <alignment horizontal="center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22" fillId="14" borderId="57" xfId="0" applyFont="1" applyFill="1" applyBorder="1" applyAlignment="1">
      <alignment horizontal="center"/>
    </xf>
    <xf numFmtId="0" fontId="22" fillId="14" borderId="58" xfId="0" applyFont="1" applyFill="1" applyBorder="1" applyAlignment="1">
      <alignment horizontal="center"/>
    </xf>
    <xf numFmtId="0" fontId="22" fillId="14" borderId="59" xfId="0" applyFont="1" applyFill="1" applyBorder="1" applyAlignment="1">
      <alignment horizontal="center"/>
    </xf>
    <xf numFmtId="0" fontId="22" fillId="8" borderId="49" xfId="0" applyFont="1" applyFill="1" applyBorder="1" applyAlignment="1">
      <alignment horizontal="center"/>
    </xf>
    <xf numFmtId="0" fontId="17" fillId="6" borderId="57" xfId="0" applyFont="1" applyFill="1" applyBorder="1" applyAlignment="1">
      <alignment horizontal="center" vertical="top" wrapText="1"/>
    </xf>
    <xf numFmtId="0" fontId="17" fillId="6" borderId="58" xfId="0" applyFont="1" applyFill="1" applyBorder="1" applyAlignment="1">
      <alignment horizontal="center" vertical="top" wrapText="1"/>
    </xf>
    <xf numFmtId="0" fontId="17" fillId="6" borderId="59" xfId="0" applyFont="1" applyFill="1" applyBorder="1" applyAlignment="1">
      <alignment horizontal="center" vertical="top" wrapText="1"/>
    </xf>
    <xf numFmtId="0" fontId="22" fillId="8" borderId="58" xfId="0" applyFont="1" applyFill="1" applyBorder="1" applyAlignment="1">
      <alignment horizontal="center"/>
    </xf>
    <xf numFmtId="0" fontId="22" fillId="8" borderId="59" xfId="0" applyFont="1" applyFill="1" applyBorder="1" applyAlignment="1">
      <alignment horizontal="center"/>
    </xf>
    <xf numFmtId="0" fontId="20" fillId="12" borderId="57" xfId="0" applyFont="1" applyFill="1" applyBorder="1" applyAlignment="1">
      <alignment horizontal="center" vertical="top" wrapText="1"/>
    </xf>
    <xf numFmtId="0" fontId="20" fillId="12" borderId="58" xfId="0" applyFont="1" applyFill="1" applyBorder="1" applyAlignment="1">
      <alignment horizontal="center" vertical="top" wrapText="1"/>
    </xf>
    <xf numFmtId="0" fontId="20" fillId="12" borderId="59" xfId="0" applyFont="1" applyFill="1" applyBorder="1" applyAlignment="1">
      <alignment horizontal="center" vertical="top" wrapText="1"/>
    </xf>
    <xf numFmtId="165" fontId="0" fillId="0" borderId="57" xfId="0" applyNumberFormat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0" fontId="22" fillId="10" borderId="49" xfId="0" applyFont="1" applyFill="1" applyBorder="1" applyAlignment="1">
      <alignment horizontal="center"/>
    </xf>
    <xf numFmtId="0" fontId="24" fillId="15" borderId="57" xfId="0" applyFont="1" applyFill="1" applyBorder="1" applyAlignment="1">
      <alignment horizontal="center" vertical="top" wrapText="1"/>
    </xf>
    <xf numFmtId="0" fontId="24" fillId="15" borderId="58" xfId="0" applyFont="1" applyFill="1" applyBorder="1" applyAlignment="1">
      <alignment horizontal="center" vertical="top" wrapText="1"/>
    </xf>
    <xf numFmtId="0" fontId="24" fillId="15" borderId="59" xfId="0" applyFont="1" applyFill="1" applyBorder="1" applyAlignment="1">
      <alignment horizontal="center" vertical="top" wrapText="1"/>
    </xf>
    <xf numFmtId="165" fontId="17" fillId="0" borderId="57" xfId="0" applyNumberFormat="1" applyFont="1" applyBorder="1" applyAlignment="1">
      <alignment horizontal="center"/>
    </xf>
    <xf numFmtId="165" fontId="17" fillId="0" borderId="59" xfId="0" applyNumberFormat="1" applyFont="1" applyBorder="1" applyAlignment="1">
      <alignment horizontal="center"/>
    </xf>
    <xf numFmtId="0" fontId="17" fillId="15" borderId="57" xfId="0" applyFont="1" applyFill="1" applyBorder="1" applyAlignment="1">
      <alignment horizontal="center" vertical="top" wrapText="1"/>
    </xf>
    <xf numFmtId="0" fontId="17" fillId="15" borderId="58" xfId="0" applyFont="1" applyFill="1" applyBorder="1" applyAlignment="1">
      <alignment horizontal="center" vertical="top" wrapText="1"/>
    </xf>
    <xf numFmtId="0" fontId="17" fillId="15" borderId="59" xfId="0" applyFont="1" applyFill="1" applyBorder="1" applyAlignment="1">
      <alignment horizontal="center" vertical="top" wrapText="1"/>
    </xf>
    <xf numFmtId="0" fontId="22" fillId="8" borderId="57" xfId="0" applyFont="1" applyFill="1" applyBorder="1" applyAlignment="1">
      <alignment horizontal="center"/>
    </xf>
    <xf numFmtId="0" fontId="20" fillId="12" borderId="57" xfId="0" applyFont="1" applyFill="1" applyBorder="1" applyAlignment="1">
      <alignment horizontal="center" wrapText="1"/>
    </xf>
    <xf numFmtId="0" fontId="20" fillId="12" borderId="58" xfId="0" applyFont="1" applyFill="1" applyBorder="1" applyAlignment="1">
      <alignment horizontal="center" wrapText="1"/>
    </xf>
    <xf numFmtId="0" fontId="20" fillId="12" borderId="59" xfId="0" applyFont="1" applyFill="1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17" fillId="12" borderId="57" xfId="1" applyFont="1" applyFill="1" applyBorder="1" applyAlignment="1">
      <alignment horizontal="center" vertical="center" wrapText="1"/>
    </xf>
    <xf numFmtId="0" fontId="17" fillId="12" borderId="58" xfId="1" applyFont="1" applyFill="1" applyBorder="1" applyAlignment="1">
      <alignment horizontal="center" vertical="center" wrapText="1"/>
    </xf>
    <xf numFmtId="0" fontId="17" fillId="12" borderId="59" xfId="1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22" fillId="9" borderId="48" xfId="0" applyFont="1" applyFill="1" applyBorder="1" applyAlignment="1">
      <alignment horizontal="center" vertical="center" wrapText="1"/>
    </xf>
    <xf numFmtId="0" fontId="22" fillId="9" borderId="49" xfId="0" applyFont="1" applyFill="1" applyBorder="1" applyAlignment="1">
      <alignment horizontal="center" vertical="center" wrapText="1"/>
    </xf>
    <xf numFmtId="0" fontId="22" fillId="9" borderId="50" xfId="0" applyFont="1" applyFill="1" applyBorder="1" applyAlignment="1">
      <alignment horizontal="center" vertical="center" wrapText="1"/>
    </xf>
    <xf numFmtId="0" fontId="17" fillId="8" borderId="51" xfId="0" applyFont="1" applyFill="1" applyBorder="1" applyAlignment="1">
      <alignment horizontal="left" vertical="top" wrapText="1"/>
    </xf>
    <xf numFmtId="0" fontId="17" fillId="8" borderId="52" xfId="0" applyFont="1" applyFill="1" applyBorder="1" applyAlignment="1">
      <alignment horizontal="left" vertical="top" wrapText="1"/>
    </xf>
    <xf numFmtId="0" fontId="17" fillId="8" borderId="53" xfId="0" applyFont="1" applyFill="1" applyBorder="1" applyAlignment="1">
      <alignment horizontal="left" vertical="top" wrapText="1"/>
    </xf>
    <xf numFmtId="0" fontId="17" fillId="8" borderId="64" xfId="0" applyFont="1" applyFill="1" applyBorder="1" applyAlignment="1">
      <alignment horizontal="left" vertical="top" wrapText="1"/>
    </xf>
    <xf numFmtId="0" fontId="17" fillId="8" borderId="55" xfId="0" applyFont="1" applyFill="1" applyBorder="1" applyAlignment="1">
      <alignment horizontal="left" vertical="top" wrapText="1"/>
    </xf>
    <xf numFmtId="0" fontId="17" fillId="8" borderId="56" xfId="0" applyFont="1" applyFill="1" applyBorder="1" applyAlignment="1">
      <alignment horizontal="left" vertical="top" wrapText="1"/>
    </xf>
    <xf numFmtId="0" fontId="17" fillId="8" borderId="61" xfId="0" applyFont="1" applyFill="1" applyBorder="1" applyAlignment="1">
      <alignment horizontal="left" vertical="top" wrapText="1"/>
    </xf>
    <xf numFmtId="0" fontId="17" fillId="8" borderId="62" xfId="0" applyFont="1" applyFill="1" applyBorder="1" applyAlignment="1">
      <alignment horizontal="left" vertical="top" wrapText="1"/>
    </xf>
    <xf numFmtId="0" fontId="17" fillId="8" borderId="63" xfId="0" applyFont="1" applyFill="1" applyBorder="1" applyAlignment="1">
      <alignment horizontal="left" vertical="top" wrapText="1"/>
    </xf>
    <xf numFmtId="0" fontId="17" fillId="12" borderId="54" xfId="1" applyFont="1" applyFill="1" applyBorder="1" applyAlignment="1">
      <alignment horizontal="center" vertical="center" wrapText="1"/>
    </xf>
    <xf numFmtId="0" fontId="17" fillId="12" borderId="55" xfId="1" applyFont="1" applyFill="1" applyBorder="1" applyAlignment="1">
      <alignment horizontal="center" vertical="center" wrapText="1"/>
    </xf>
    <xf numFmtId="0" fontId="17" fillId="12" borderId="5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2C2C2"/>
      <rgbColor rgb="00DD0806"/>
      <rgbColor rgb="001FB714"/>
      <rgbColor rgb="0033CCCC"/>
      <rgbColor rgb="00FCF305"/>
      <rgbColor rgb="00FFFFFF"/>
      <rgbColor rgb="00FFCC00"/>
      <rgbColor rgb="000066C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zoomScale="90" zoomScaleNormal="90" workbookViewId="0">
      <selection sqref="A1:X1"/>
    </sheetView>
  </sheetViews>
  <sheetFormatPr baseColWidth="10" defaultColWidth="10.25" defaultRowHeight="20.100000000000001" customHeight="1"/>
  <cols>
    <col min="1" max="1" width="5.75" style="1" customWidth="1"/>
    <col min="2" max="2" width="20" style="1" customWidth="1"/>
    <col min="3" max="3" width="9.625" style="1" customWidth="1"/>
    <col min="4" max="4" width="12.75" style="1" customWidth="1"/>
    <col min="5" max="16" width="2.125" style="1" customWidth="1"/>
    <col min="17" max="17" width="12.25" style="1" customWidth="1"/>
    <col min="18" max="18" width="10.625" style="1" customWidth="1"/>
    <col min="19" max="19" width="7.25" style="1" customWidth="1"/>
    <col min="20" max="23" width="9.875" style="1" customWidth="1"/>
    <col min="24" max="24" width="12.5" style="1" customWidth="1"/>
    <col min="25" max="16384" width="10.25" style="1"/>
  </cols>
  <sheetData>
    <row r="1" spans="1:24" ht="18" customHeight="1">
      <c r="A1" s="254" t="s">
        <v>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 ht="15.75" customHeight="1">
      <c r="A2" s="255" t="s">
        <v>103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5.75" customHeight="1">
      <c r="A3" s="256" t="s">
        <v>64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4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4" ht="12.75" customHeight="1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45"/>
      <c r="S5" s="45"/>
      <c r="T5" s="45"/>
      <c r="U5" s="45"/>
      <c r="V5" s="45"/>
      <c r="W5" s="45"/>
      <c r="X5" s="45"/>
    </row>
    <row r="6" spans="1:24" ht="12.75" customHeight="1">
      <c r="A6" s="46" t="s">
        <v>35</v>
      </c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"/>
      <c r="T6" s="3"/>
      <c r="U6" s="3"/>
      <c r="V6" s="3"/>
      <c r="W6" s="3"/>
      <c r="X6" s="3"/>
    </row>
    <row r="7" spans="1:24" ht="12.75" customHeight="1">
      <c r="A7" s="230" t="s">
        <v>36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2"/>
      <c r="R7" s="47"/>
      <c r="S7" s="3"/>
      <c r="T7" s="3"/>
      <c r="U7" s="3"/>
      <c r="V7" s="3"/>
      <c r="W7" s="3"/>
      <c r="X7" s="3"/>
    </row>
    <row r="8" spans="1:24" ht="12.75" customHeight="1">
      <c r="A8" s="46" t="s">
        <v>37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3"/>
      <c r="T8" s="3"/>
      <c r="U8" s="3"/>
      <c r="V8" s="3"/>
      <c r="W8" s="3"/>
      <c r="X8" s="3"/>
    </row>
    <row r="9" spans="1:24" ht="28.5" customHeight="1">
      <c r="A9" s="235" t="s">
        <v>74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</row>
    <row r="10" spans="1:24" ht="13.5" customHeight="1" thickBot="1">
      <c r="A10" s="48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48"/>
      <c r="R10" s="50"/>
      <c r="S10" s="48"/>
      <c r="T10" s="48"/>
      <c r="U10" s="48"/>
      <c r="V10" s="48"/>
      <c r="W10" s="48"/>
      <c r="X10" s="48"/>
    </row>
    <row r="11" spans="1:24" ht="12.75" customHeight="1">
      <c r="A11" s="236" t="s">
        <v>5</v>
      </c>
      <c r="B11" s="238" t="s">
        <v>104</v>
      </c>
      <c r="C11" s="238" t="s">
        <v>6</v>
      </c>
      <c r="D11" s="251" t="s">
        <v>7</v>
      </c>
      <c r="E11" s="242" t="s">
        <v>8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3" t="s">
        <v>9</v>
      </c>
      <c r="R11" s="243" t="s">
        <v>10</v>
      </c>
      <c r="S11" s="247" t="s">
        <v>11</v>
      </c>
      <c r="T11" s="247"/>
      <c r="U11" s="247"/>
      <c r="V11" s="247"/>
      <c r="W11" s="247"/>
      <c r="X11" s="248"/>
    </row>
    <row r="12" spans="1:24" ht="13.5" customHeight="1">
      <c r="A12" s="249"/>
      <c r="B12" s="250"/>
      <c r="C12" s="250"/>
      <c r="D12" s="252"/>
      <c r="E12" s="136" t="s">
        <v>12</v>
      </c>
      <c r="F12" s="136" t="s">
        <v>13</v>
      </c>
      <c r="G12" s="136" t="s">
        <v>14</v>
      </c>
      <c r="H12" s="136" t="s">
        <v>15</v>
      </c>
      <c r="I12" s="136" t="s">
        <v>14</v>
      </c>
      <c r="J12" s="136" t="s">
        <v>16</v>
      </c>
      <c r="K12" s="136" t="s">
        <v>16</v>
      </c>
      <c r="L12" s="136" t="s">
        <v>15</v>
      </c>
      <c r="M12" s="136" t="s">
        <v>17</v>
      </c>
      <c r="N12" s="136" t="s">
        <v>18</v>
      </c>
      <c r="O12" s="136" t="s">
        <v>19</v>
      </c>
      <c r="P12" s="136" t="s">
        <v>20</v>
      </c>
      <c r="Q12" s="253"/>
      <c r="R12" s="253"/>
      <c r="S12" s="137" t="s">
        <v>38</v>
      </c>
      <c r="T12" s="137" t="s">
        <v>22</v>
      </c>
      <c r="U12" s="137" t="s">
        <v>38</v>
      </c>
      <c r="V12" s="137" t="s">
        <v>22</v>
      </c>
      <c r="W12" s="138" t="s">
        <v>39</v>
      </c>
      <c r="X12" s="139" t="s">
        <v>24</v>
      </c>
    </row>
    <row r="13" spans="1:24" ht="28.5" customHeight="1">
      <c r="A13" s="140">
        <v>1.1000000000000001</v>
      </c>
      <c r="B13" s="234" t="s">
        <v>76</v>
      </c>
      <c r="C13" s="234"/>
      <c r="D13" s="234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2"/>
      <c r="T13" s="142"/>
      <c r="U13" s="142"/>
      <c r="V13" s="142"/>
      <c r="W13" s="142"/>
      <c r="X13" s="143"/>
    </row>
    <row r="14" spans="1:24" ht="126" hidden="1" customHeight="1">
      <c r="A14" s="98"/>
      <c r="B14" s="101"/>
      <c r="C14" s="99"/>
      <c r="D14" s="10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7"/>
      <c r="T14" s="102"/>
      <c r="U14" s="102"/>
      <c r="V14" s="102"/>
      <c r="W14" s="102"/>
      <c r="X14" s="103"/>
    </row>
    <row r="15" spans="1:24" ht="102.75" customHeight="1">
      <c r="A15" s="131" t="s">
        <v>29</v>
      </c>
      <c r="B15" s="132" t="s">
        <v>77</v>
      </c>
      <c r="C15" s="132" t="s">
        <v>26</v>
      </c>
      <c r="D15" s="132" t="s">
        <v>78</v>
      </c>
      <c r="E15" s="153"/>
      <c r="F15" s="153"/>
      <c r="G15" s="153"/>
      <c r="H15" s="153" t="s">
        <v>27</v>
      </c>
      <c r="I15" s="153"/>
      <c r="J15" s="153" t="s">
        <v>27</v>
      </c>
      <c r="K15" s="153"/>
      <c r="L15" s="153" t="s">
        <v>27</v>
      </c>
      <c r="M15" s="153"/>
      <c r="N15" s="153" t="s">
        <v>27</v>
      </c>
      <c r="O15" s="153"/>
      <c r="P15" s="153" t="s">
        <v>27</v>
      </c>
      <c r="Q15" s="153" t="s">
        <v>79</v>
      </c>
      <c r="R15" s="153" t="s">
        <v>40</v>
      </c>
      <c r="S15" s="133" t="s">
        <v>80</v>
      </c>
      <c r="T15" s="134">
        <v>2500</v>
      </c>
      <c r="U15" s="21" t="s">
        <v>81</v>
      </c>
      <c r="V15" s="126">
        <v>6500</v>
      </c>
      <c r="W15" s="134"/>
      <c r="X15" s="135">
        <f>W15+T15+V15</f>
        <v>9000</v>
      </c>
    </row>
    <row r="16" spans="1:24" ht="13.5" customHeight="1" thickBot="1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0"/>
      <c r="T16" s="61" t="s">
        <v>24</v>
      </c>
      <c r="U16" s="61"/>
      <c r="V16" s="61"/>
      <c r="W16" s="61"/>
      <c r="X16" s="62">
        <f>X15</f>
        <v>9000</v>
      </c>
    </row>
    <row r="17" spans="1:24" ht="12.75" customHeight="1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66"/>
      <c r="U17" s="66"/>
      <c r="V17" s="66"/>
      <c r="W17" s="66"/>
      <c r="X17" s="66"/>
    </row>
    <row r="18" spans="1:24" ht="12.75" customHeight="1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34"/>
      <c r="T18" s="69"/>
      <c r="U18" s="69"/>
      <c r="V18" s="69"/>
      <c r="W18" s="69"/>
      <c r="X18" s="69"/>
    </row>
    <row r="19" spans="1:24" ht="36" customHeight="1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  <c r="T19" s="70"/>
      <c r="U19" s="70"/>
      <c r="V19" s="70"/>
      <c r="W19" s="70"/>
      <c r="X19" s="71"/>
    </row>
    <row r="20" spans="1:24" ht="12.75" customHeight="1">
      <c r="A20" s="46" t="s">
        <v>35</v>
      </c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72"/>
      <c r="T20" s="3"/>
      <c r="U20" s="3"/>
      <c r="V20" s="3"/>
      <c r="W20" s="3"/>
      <c r="X20" s="3"/>
    </row>
    <row r="21" spans="1:24" ht="12.75" customHeight="1">
      <c r="A21" s="46" t="s">
        <v>36</v>
      </c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72"/>
      <c r="T21" s="3"/>
      <c r="U21" s="3"/>
      <c r="V21" s="3"/>
      <c r="W21" s="3"/>
      <c r="X21" s="3"/>
    </row>
    <row r="22" spans="1:24" ht="12.75" customHeight="1">
      <c r="A22" s="46" t="s">
        <v>41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3"/>
      <c r="T22" s="3"/>
      <c r="U22" s="3"/>
      <c r="V22" s="3"/>
      <c r="W22" s="3"/>
      <c r="X22" s="3"/>
    </row>
    <row r="23" spans="1:24" ht="27" customHeight="1">
      <c r="A23" s="235" t="s">
        <v>42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</row>
    <row r="24" spans="1:24" ht="13.5" customHeight="1" thickBot="1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48"/>
      <c r="R24" s="50"/>
      <c r="S24" s="48"/>
      <c r="T24" s="48"/>
      <c r="U24" s="48"/>
      <c r="V24" s="48"/>
      <c r="W24" s="48"/>
      <c r="X24" s="48"/>
    </row>
    <row r="25" spans="1:24" ht="12.75" customHeight="1">
      <c r="A25" s="236" t="s">
        <v>5</v>
      </c>
      <c r="B25" s="238" t="s">
        <v>75</v>
      </c>
      <c r="C25" s="238" t="s">
        <v>6</v>
      </c>
      <c r="D25" s="240" t="s">
        <v>7</v>
      </c>
      <c r="E25" s="242" t="s">
        <v>8</v>
      </c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3" t="s">
        <v>9</v>
      </c>
      <c r="R25" s="245" t="s">
        <v>10</v>
      </c>
      <c r="S25" s="247" t="s">
        <v>11</v>
      </c>
      <c r="T25" s="247"/>
      <c r="U25" s="247"/>
      <c r="V25" s="247"/>
      <c r="W25" s="247"/>
      <c r="X25" s="248"/>
    </row>
    <row r="26" spans="1:24" ht="12.75" customHeight="1">
      <c r="A26" s="237"/>
      <c r="B26" s="239"/>
      <c r="C26" s="239"/>
      <c r="D26" s="241"/>
      <c r="E26" s="51" t="s">
        <v>12</v>
      </c>
      <c r="F26" s="51" t="s">
        <v>13</v>
      </c>
      <c r="G26" s="51" t="s">
        <v>14</v>
      </c>
      <c r="H26" s="51" t="s">
        <v>15</v>
      </c>
      <c r="I26" s="51" t="s">
        <v>14</v>
      </c>
      <c r="J26" s="51" t="s">
        <v>16</v>
      </c>
      <c r="K26" s="51" t="s">
        <v>16</v>
      </c>
      <c r="L26" s="51" t="s">
        <v>15</v>
      </c>
      <c r="M26" s="51" t="s">
        <v>17</v>
      </c>
      <c r="N26" s="51" t="s">
        <v>18</v>
      </c>
      <c r="O26" s="51" t="s">
        <v>19</v>
      </c>
      <c r="P26" s="51" t="s">
        <v>20</v>
      </c>
      <c r="Q26" s="244"/>
      <c r="R26" s="246"/>
      <c r="S26" s="43" t="s">
        <v>38</v>
      </c>
      <c r="T26" s="43" t="s">
        <v>22</v>
      </c>
      <c r="U26" s="43" t="s">
        <v>38</v>
      </c>
      <c r="V26" s="43" t="s">
        <v>22</v>
      </c>
      <c r="W26" s="52" t="s">
        <v>39</v>
      </c>
      <c r="X26" s="53" t="s">
        <v>24</v>
      </c>
    </row>
    <row r="27" spans="1:24" ht="38.25" customHeight="1">
      <c r="A27" s="127">
        <v>1.2</v>
      </c>
      <c r="B27" s="233" t="s">
        <v>82</v>
      </c>
      <c r="C27" s="233"/>
      <c r="D27" s="233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9"/>
      <c r="T27" s="129"/>
      <c r="U27" s="129"/>
      <c r="V27" s="129"/>
      <c r="W27" s="129"/>
      <c r="X27" s="130"/>
    </row>
    <row r="28" spans="1:24" s="125" customFormat="1" ht="1.5" customHeight="1">
      <c r="A28" s="98"/>
      <c r="B28" s="144"/>
      <c r="C28" s="99"/>
      <c r="D28" s="96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  <c r="T28" s="102"/>
      <c r="U28" s="100"/>
      <c r="V28" s="102"/>
      <c r="W28" s="102"/>
      <c r="X28" s="103"/>
    </row>
    <row r="29" spans="1:24" ht="111" customHeight="1">
      <c r="A29" s="146" t="s">
        <v>32</v>
      </c>
      <c r="B29" s="151" t="s">
        <v>62</v>
      </c>
      <c r="C29" s="147" t="s">
        <v>26</v>
      </c>
      <c r="D29" s="167" t="s">
        <v>63</v>
      </c>
      <c r="E29" s="148" t="s">
        <v>27</v>
      </c>
      <c r="F29" s="148"/>
      <c r="G29" s="148" t="s">
        <v>27</v>
      </c>
      <c r="H29" s="148"/>
      <c r="I29" s="148" t="s">
        <v>27</v>
      </c>
      <c r="J29" s="148"/>
      <c r="K29" s="148" t="s">
        <v>27</v>
      </c>
      <c r="L29" s="148"/>
      <c r="M29" s="148" t="s">
        <v>27</v>
      </c>
      <c r="N29" s="148"/>
      <c r="O29" s="148" t="s">
        <v>27</v>
      </c>
      <c r="P29" s="148"/>
      <c r="Q29" s="148" t="s">
        <v>83</v>
      </c>
      <c r="R29" s="148" t="s">
        <v>84</v>
      </c>
      <c r="S29" s="21" t="s">
        <v>59</v>
      </c>
      <c r="T29" s="149">
        <v>15000</v>
      </c>
      <c r="U29" s="148" t="s">
        <v>85</v>
      </c>
      <c r="V29" s="149">
        <v>39000</v>
      </c>
      <c r="W29" s="149">
        <v>0</v>
      </c>
      <c r="X29" s="150">
        <f>T29+V29+W29</f>
        <v>54000</v>
      </c>
    </row>
    <row r="30" spans="1:24" ht="13.5" customHeight="1" thickBot="1">
      <c r="A30" s="122"/>
      <c r="B30" s="91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2"/>
      <c r="R30" s="123"/>
      <c r="S30" s="122"/>
      <c r="T30" s="122"/>
      <c r="U30" s="122"/>
      <c r="V30" s="122"/>
      <c r="W30" s="145"/>
      <c r="X30" s="124">
        <f>X29</f>
        <v>54000</v>
      </c>
    </row>
  </sheetData>
  <mergeCells count="26">
    <mergeCell ref="A1:X1"/>
    <mergeCell ref="A2:X2"/>
    <mergeCell ref="A3:X3"/>
    <mergeCell ref="A5:B5"/>
    <mergeCell ref="C5:Q5"/>
    <mergeCell ref="D11:D12"/>
    <mergeCell ref="E11:P11"/>
    <mergeCell ref="Q11:Q12"/>
    <mergeCell ref="R11:R12"/>
    <mergeCell ref="S11:X11"/>
    <mergeCell ref="A7:Q7"/>
    <mergeCell ref="B27:D27"/>
    <mergeCell ref="B13:D13"/>
    <mergeCell ref="A23:X23"/>
    <mergeCell ref="A25:A26"/>
    <mergeCell ref="B25:B26"/>
    <mergeCell ref="C25:C26"/>
    <mergeCell ref="D25:D26"/>
    <mergeCell ref="E25:P25"/>
    <mergeCell ref="Q25:Q26"/>
    <mergeCell ref="R25:R26"/>
    <mergeCell ref="S25:X25"/>
    <mergeCell ref="A9:X9"/>
    <mergeCell ref="A11:A12"/>
    <mergeCell ref="B11:B12"/>
    <mergeCell ref="C11:C12"/>
  </mergeCells>
  <pageMargins left="0.78740157480314965" right="0" top="0.74803149606299213" bottom="0.35433070866141736" header="0.31496062992125984" footer="0.31496062992125984"/>
  <pageSetup paperSize="9" scale="70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topLeftCell="A17" zoomScale="90" zoomScaleNormal="90" workbookViewId="0">
      <selection activeCell="W16" sqref="W16"/>
    </sheetView>
  </sheetViews>
  <sheetFormatPr baseColWidth="10" defaultColWidth="10.25" defaultRowHeight="20.100000000000001" customHeight="1"/>
  <cols>
    <col min="1" max="1" width="5" style="1" customWidth="1"/>
    <col min="2" max="2" width="20" style="1" customWidth="1"/>
    <col min="3" max="3" width="9.875" style="1" customWidth="1"/>
    <col min="4" max="4" width="12.75" style="1" customWidth="1"/>
    <col min="5" max="16" width="2.125" style="1" customWidth="1"/>
    <col min="17" max="17" width="12.25" style="1" customWidth="1"/>
    <col min="18" max="18" width="13.25" style="1" customWidth="1"/>
    <col min="19" max="19" width="9.625" style="1" customWidth="1"/>
    <col min="20" max="20" width="8.875" style="1" customWidth="1"/>
    <col min="21" max="21" width="9.875" style="1" customWidth="1"/>
    <col min="22" max="22" width="8.875" style="1" customWidth="1"/>
    <col min="23" max="23" width="10.25" style="1" customWidth="1"/>
    <col min="24" max="24" width="11.25" style="1" customWidth="1"/>
    <col min="25" max="16384" width="10.25" style="1"/>
  </cols>
  <sheetData>
    <row r="1" spans="1:24" ht="18" customHeight="1">
      <c r="A1" s="254" t="s">
        <v>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 ht="15.75" customHeight="1">
      <c r="A2" s="255" t="s">
        <v>149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5.75" customHeight="1">
      <c r="A3" s="256" t="s">
        <v>64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.75" customHeight="1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45"/>
      <c r="S5" s="45"/>
      <c r="T5" s="45"/>
      <c r="U5" s="45"/>
      <c r="V5" s="45"/>
      <c r="W5" s="45"/>
      <c r="X5" s="45"/>
    </row>
    <row r="6" spans="1:24" ht="12.75" customHeight="1">
      <c r="A6" s="260" t="s">
        <v>43</v>
      </c>
      <c r="B6" s="260"/>
      <c r="C6" s="261" t="s">
        <v>44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47"/>
      <c r="S6" s="3"/>
      <c r="T6" s="3"/>
      <c r="U6" s="3"/>
      <c r="V6" s="3"/>
      <c r="W6" s="3"/>
      <c r="X6" s="3"/>
    </row>
    <row r="7" spans="1:24" ht="12.75" customHeight="1">
      <c r="A7" s="260" t="s">
        <v>45</v>
      </c>
      <c r="B7" s="260"/>
      <c r="C7" s="261" t="s">
        <v>49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47"/>
      <c r="S7" s="3"/>
      <c r="T7" s="3"/>
      <c r="U7" s="3"/>
      <c r="V7" s="3"/>
      <c r="W7" s="3"/>
      <c r="X7" s="3"/>
    </row>
    <row r="8" spans="1:24" ht="12.75" customHeight="1">
      <c r="A8" s="260" t="s">
        <v>46</v>
      </c>
      <c r="B8" s="260"/>
      <c r="C8" s="262" t="s">
        <v>93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4"/>
      <c r="S8" s="3"/>
      <c r="T8" s="3"/>
      <c r="U8" s="3"/>
      <c r="V8" s="3"/>
      <c r="W8" s="3"/>
      <c r="X8" s="3"/>
    </row>
    <row r="9" spans="1:24" ht="12.75" customHeight="1">
      <c r="A9" s="260" t="s">
        <v>47</v>
      </c>
      <c r="B9" s="260"/>
      <c r="C9" s="261" t="s">
        <v>50</v>
      </c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</row>
    <row r="10" spans="1:24" ht="25.5" customHeight="1" thickBot="1">
      <c r="A10" s="76"/>
      <c r="B10" s="76"/>
      <c r="C10" s="258" t="s">
        <v>51</v>
      </c>
      <c r="D10" s="258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81"/>
      <c r="S10" s="82"/>
      <c r="T10" s="82"/>
      <c r="U10" s="82"/>
      <c r="V10" s="82"/>
      <c r="W10" s="82"/>
      <c r="X10" s="82"/>
    </row>
    <row r="11" spans="1:24" ht="12.75" customHeight="1">
      <c r="A11" s="236" t="s">
        <v>5</v>
      </c>
      <c r="B11" s="243" t="s">
        <v>106</v>
      </c>
      <c r="C11" s="243" t="s">
        <v>6</v>
      </c>
      <c r="D11" s="251" t="s">
        <v>7</v>
      </c>
      <c r="E11" s="242" t="s">
        <v>8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3" t="s">
        <v>9</v>
      </c>
      <c r="R11" s="243" t="s">
        <v>10</v>
      </c>
      <c r="S11" s="247" t="s">
        <v>11</v>
      </c>
      <c r="T11" s="247"/>
      <c r="U11" s="247"/>
      <c r="V11" s="247"/>
      <c r="W11" s="247"/>
      <c r="X11" s="248"/>
    </row>
    <row r="12" spans="1:24" ht="13.5" customHeight="1">
      <c r="A12" s="237"/>
      <c r="B12" s="244"/>
      <c r="C12" s="244"/>
      <c r="D12" s="259"/>
      <c r="E12" s="51" t="s">
        <v>12</v>
      </c>
      <c r="F12" s="51" t="s">
        <v>13</v>
      </c>
      <c r="G12" s="51" t="s">
        <v>14</v>
      </c>
      <c r="H12" s="51" t="s">
        <v>15</v>
      </c>
      <c r="I12" s="51" t="s">
        <v>14</v>
      </c>
      <c r="J12" s="51" t="s">
        <v>16</v>
      </c>
      <c r="K12" s="51" t="s">
        <v>16</v>
      </c>
      <c r="L12" s="51" t="s">
        <v>15</v>
      </c>
      <c r="M12" s="51" t="s">
        <v>17</v>
      </c>
      <c r="N12" s="51" t="s">
        <v>18</v>
      </c>
      <c r="O12" s="51" t="s">
        <v>19</v>
      </c>
      <c r="P12" s="51" t="s">
        <v>20</v>
      </c>
      <c r="Q12" s="244"/>
      <c r="R12" s="244"/>
      <c r="S12" s="43" t="s">
        <v>38</v>
      </c>
      <c r="T12" s="43" t="s">
        <v>22</v>
      </c>
      <c r="U12" s="43" t="s">
        <v>38</v>
      </c>
      <c r="V12" s="43" t="s">
        <v>22</v>
      </c>
      <c r="W12" s="52" t="s">
        <v>39</v>
      </c>
      <c r="X12" s="53" t="s">
        <v>24</v>
      </c>
    </row>
    <row r="13" spans="1:24" ht="45.75" customHeight="1">
      <c r="A13" s="54">
        <v>1.1000000000000001</v>
      </c>
      <c r="B13" s="257" t="s">
        <v>86</v>
      </c>
      <c r="C13" s="257"/>
      <c r="D13" s="257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  <c r="T13" s="56"/>
      <c r="U13" s="56"/>
      <c r="V13" s="56"/>
      <c r="W13" s="56"/>
      <c r="X13" s="57"/>
    </row>
    <row r="14" spans="1:24" s="164" customFormat="1" ht="96" customHeight="1">
      <c r="A14" s="159" t="s">
        <v>25</v>
      </c>
      <c r="B14" s="160" t="s">
        <v>87</v>
      </c>
      <c r="C14" s="161" t="s">
        <v>56</v>
      </c>
      <c r="D14" s="160" t="s">
        <v>88</v>
      </c>
      <c r="E14" s="160"/>
      <c r="F14" s="160" t="s">
        <v>27</v>
      </c>
      <c r="G14" s="160"/>
      <c r="H14" s="160"/>
      <c r="I14" s="160"/>
      <c r="J14" s="160"/>
      <c r="K14" s="160" t="s">
        <v>27</v>
      </c>
      <c r="L14" s="160"/>
      <c r="M14" s="160"/>
      <c r="N14" s="160"/>
      <c r="O14" s="160"/>
      <c r="P14" s="160"/>
      <c r="Q14" s="160" t="s">
        <v>89</v>
      </c>
      <c r="R14" s="160" t="s">
        <v>52</v>
      </c>
      <c r="S14" s="162" t="s">
        <v>138</v>
      </c>
      <c r="T14" s="162">
        <v>8500</v>
      </c>
      <c r="U14" s="162" t="s">
        <v>90</v>
      </c>
      <c r="V14" s="162">
        <v>2750</v>
      </c>
      <c r="W14" s="162"/>
      <c r="X14" s="163">
        <f>T14+V14+W14</f>
        <v>11250</v>
      </c>
    </row>
    <row r="15" spans="1:24" s="164" customFormat="1" ht="96" customHeight="1">
      <c r="A15" s="171"/>
      <c r="B15" s="172" t="s">
        <v>143</v>
      </c>
      <c r="C15" s="173" t="s">
        <v>115</v>
      </c>
      <c r="D15" s="172" t="s">
        <v>144</v>
      </c>
      <c r="E15" s="172" t="s">
        <v>27</v>
      </c>
      <c r="F15" s="172" t="s">
        <v>27</v>
      </c>
      <c r="G15" s="172" t="s">
        <v>27</v>
      </c>
      <c r="H15" s="172" t="s">
        <v>27</v>
      </c>
      <c r="I15" s="172"/>
      <c r="J15" s="172"/>
      <c r="K15" s="172"/>
      <c r="L15" s="172"/>
      <c r="M15" s="172"/>
      <c r="N15" s="172"/>
      <c r="O15" s="172"/>
      <c r="P15" s="172"/>
      <c r="Q15" s="172" t="s">
        <v>89</v>
      </c>
      <c r="R15" s="160" t="s">
        <v>142</v>
      </c>
      <c r="S15" s="162" t="s">
        <v>138</v>
      </c>
      <c r="T15" s="174">
        <v>8500</v>
      </c>
      <c r="U15" s="162" t="s">
        <v>188</v>
      </c>
      <c r="V15" s="174">
        <v>2750</v>
      </c>
      <c r="W15" s="174"/>
      <c r="X15" s="175">
        <v>11250</v>
      </c>
    </row>
    <row r="16" spans="1:24" ht="82.5" customHeight="1" thickBot="1">
      <c r="A16" s="83" t="s">
        <v>29</v>
      </c>
      <c r="B16" s="89" t="s">
        <v>91</v>
      </c>
      <c r="C16" s="59" t="s">
        <v>92</v>
      </c>
      <c r="D16" s="59" t="s">
        <v>53</v>
      </c>
      <c r="E16" s="59"/>
      <c r="F16" s="59" t="s">
        <v>27</v>
      </c>
      <c r="G16" s="59"/>
      <c r="H16" s="59" t="s">
        <v>27</v>
      </c>
      <c r="I16" s="59"/>
      <c r="J16" s="59"/>
      <c r="K16" s="59" t="s">
        <v>27</v>
      </c>
      <c r="L16" s="59"/>
      <c r="M16" s="59"/>
      <c r="N16" s="59"/>
      <c r="O16" s="59"/>
      <c r="P16" s="59"/>
      <c r="Q16" s="89" t="s">
        <v>89</v>
      </c>
      <c r="R16" s="160" t="s">
        <v>52</v>
      </c>
      <c r="S16" s="162" t="s">
        <v>189</v>
      </c>
      <c r="T16" s="73">
        <v>2750</v>
      </c>
      <c r="U16" s="162" t="s">
        <v>188</v>
      </c>
      <c r="V16" s="73">
        <v>2750</v>
      </c>
      <c r="W16" s="73"/>
      <c r="X16" s="74">
        <f>T16+V16+W16</f>
        <v>5500</v>
      </c>
    </row>
    <row r="17" spans="1:24" ht="57" customHeight="1" thickBot="1">
      <c r="A17" s="8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88"/>
      <c r="R17" s="64"/>
      <c r="S17" s="85"/>
      <c r="T17" s="66"/>
      <c r="U17" s="66"/>
      <c r="V17" s="66"/>
      <c r="W17" s="86"/>
      <c r="X17" s="87">
        <f>X14+X16</f>
        <v>16750</v>
      </c>
    </row>
    <row r="18" spans="1:24" ht="19.5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70"/>
      <c r="U18" s="70"/>
      <c r="V18" s="70"/>
      <c r="W18" s="70"/>
      <c r="X18" s="71"/>
    </row>
    <row r="19" spans="1:24" ht="12.75" customHeight="1">
      <c r="A19" s="260" t="s">
        <v>45</v>
      </c>
      <c r="B19" s="260"/>
      <c r="C19" s="261" t="s">
        <v>49</v>
      </c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47"/>
      <c r="S19" s="3"/>
      <c r="T19" s="3"/>
      <c r="U19" s="3"/>
      <c r="V19" s="3"/>
      <c r="W19" s="3"/>
      <c r="X19" s="3"/>
    </row>
    <row r="20" spans="1:24" ht="12.75" customHeight="1">
      <c r="A20" s="260" t="s">
        <v>46</v>
      </c>
      <c r="B20" s="260"/>
      <c r="C20" s="262" t="s">
        <v>146</v>
      </c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4"/>
      <c r="S20" s="3"/>
      <c r="T20" s="3"/>
      <c r="U20" s="3"/>
      <c r="V20" s="3"/>
      <c r="W20" s="3"/>
      <c r="X20" s="3"/>
    </row>
    <row r="21" spans="1:24" ht="12.75" customHeight="1">
      <c r="A21" s="260" t="s">
        <v>47</v>
      </c>
      <c r="B21" s="260"/>
      <c r="C21" s="261" t="s">
        <v>50</v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</row>
    <row r="22" spans="1:24" ht="12.75" customHeight="1" thickBot="1">
      <c r="A22" s="169"/>
      <c r="B22" s="169"/>
      <c r="C22" s="258" t="s">
        <v>51</v>
      </c>
      <c r="D22" s="258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81"/>
      <c r="S22" s="82"/>
      <c r="T22" s="82"/>
      <c r="U22" s="82"/>
      <c r="V22" s="82"/>
      <c r="W22" s="82"/>
      <c r="X22" s="82"/>
    </row>
    <row r="23" spans="1:24" ht="12.75" customHeight="1">
      <c r="A23" s="236" t="s">
        <v>5</v>
      </c>
      <c r="B23" s="243" t="s">
        <v>154</v>
      </c>
      <c r="C23" s="243" t="s">
        <v>6</v>
      </c>
      <c r="D23" s="251" t="s">
        <v>7</v>
      </c>
      <c r="E23" s="242" t="s">
        <v>8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3" t="s">
        <v>9</v>
      </c>
      <c r="R23" s="243" t="s">
        <v>10</v>
      </c>
      <c r="S23" s="247" t="s">
        <v>11</v>
      </c>
      <c r="T23" s="247"/>
      <c r="U23" s="247"/>
      <c r="V23" s="247"/>
      <c r="W23" s="247"/>
      <c r="X23" s="248"/>
    </row>
    <row r="24" spans="1:24" ht="12.75" customHeight="1">
      <c r="A24" s="237"/>
      <c r="B24" s="244"/>
      <c r="C24" s="244"/>
      <c r="D24" s="259"/>
      <c r="E24" s="51" t="s">
        <v>12</v>
      </c>
      <c r="F24" s="51" t="s">
        <v>13</v>
      </c>
      <c r="G24" s="51" t="s">
        <v>14</v>
      </c>
      <c r="H24" s="51" t="s">
        <v>15</v>
      </c>
      <c r="I24" s="51" t="s">
        <v>14</v>
      </c>
      <c r="J24" s="51" t="s">
        <v>16</v>
      </c>
      <c r="K24" s="51" t="s">
        <v>16</v>
      </c>
      <c r="L24" s="51" t="s">
        <v>15</v>
      </c>
      <c r="M24" s="51" t="s">
        <v>17</v>
      </c>
      <c r="N24" s="51" t="s">
        <v>18</v>
      </c>
      <c r="O24" s="51" t="s">
        <v>19</v>
      </c>
      <c r="P24" s="51" t="s">
        <v>20</v>
      </c>
      <c r="Q24" s="244"/>
      <c r="R24" s="244"/>
      <c r="S24" s="168" t="s">
        <v>38</v>
      </c>
      <c r="T24" s="168" t="s">
        <v>22</v>
      </c>
      <c r="U24" s="168" t="s">
        <v>38</v>
      </c>
      <c r="V24" s="168" t="s">
        <v>22</v>
      </c>
      <c r="W24" s="52" t="s">
        <v>39</v>
      </c>
      <c r="X24" s="53" t="s">
        <v>24</v>
      </c>
    </row>
    <row r="25" spans="1:24" ht="71.25" customHeight="1">
      <c r="A25" s="54">
        <v>1.2</v>
      </c>
      <c r="B25" s="257" t="s">
        <v>94</v>
      </c>
      <c r="C25" s="257"/>
      <c r="D25" s="257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6"/>
      <c r="U25" s="56"/>
      <c r="V25" s="56"/>
      <c r="W25" s="56"/>
      <c r="X25" s="57"/>
    </row>
    <row r="26" spans="1:24" ht="81.75" customHeight="1" thickBot="1">
      <c r="A26" s="159" t="s">
        <v>31</v>
      </c>
      <c r="B26" s="160" t="s">
        <v>145</v>
      </c>
      <c r="C26" s="161" t="s">
        <v>73</v>
      </c>
      <c r="D26" s="160" t="s">
        <v>147</v>
      </c>
      <c r="E26" s="160" t="s">
        <v>27</v>
      </c>
      <c r="F26" s="160" t="s">
        <v>27</v>
      </c>
      <c r="G26" s="160" t="s">
        <v>27</v>
      </c>
      <c r="H26" s="160" t="s">
        <v>27</v>
      </c>
      <c r="I26" s="160"/>
      <c r="J26" s="160"/>
      <c r="K26" s="160"/>
      <c r="L26" s="160"/>
      <c r="M26" s="160"/>
      <c r="N26" s="160"/>
      <c r="O26" s="160"/>
      <c r="P26" s="160"/>
      <c r="Q26" s="160" t="s">
        <v>89</v>
      </c>
      <c r="R26" s="160" t="s">
        <v>148</v>
      </c>
      <c r="S26" s="162" t="s">
        <v>95</v>
      </c>
      <c r="T26" s="162">
        <v>2750</v>
      </c>
      <c r="U26" s="162" t="s">
        <v>96</v>
      </c>
      <c r="V26" s="162">
        <v>6500</v>
      </c>
      <c r="W26" s="162"/>
      <c r="X26" s="163">
        <f>T26+V26+W26</f>
        <v>9250</v>
      </c>
    </row>
    <row r="27" spans="1:24" ht="20.100000000000001" customHeight="1" thickBot="1">
      <c r="A27" s="8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88"/>
      <c r="R27" s="64"/>
      <c r="S27" s="85"/>
      <c r="T27" s="66"/>
      <c r="U27" s="66"/>
      <c r="V27" s="66"/>
      <c r="W27" s="86"/>
      <c r="X27" s="87">
        <f>X26</f>
        <v>9250</v>
      </c>
    </row>
  </sheetData>
  <mergeCells count="39">
    <mergeCell ref="A1:X1"/>
    <mergeCell ref="A2:X2"/>
    <mergeCell ref="A3:X3"/>
    <mergeCell ref="A5:B5"/>
    <mergeCell ref="C5:Q5"/>
    <mergeCell ref="A6:B6"/>
    <mergeCell ref="C6:Q6"/>
    <mergeCell ref="A7:B7"/>
    <mergeCell ref="C7:Q7"/>
    <mergeCell ref="A8:B8"/>
    <mergeCell ref="C8:R8"/>
    <mergeCell ref="A9:B9"/>
    <mergeCell ref="C9:X9"/>
    <mergeCell ref="Q11:Q12"/>
    <mergeCell ref="R11:R12"/>
    <mergeCell ref="S11:X11"/>
    <mergeCell ref="E11:P11"/>
    <mergeCell ref="B13:D13"/>
    <mergeCell ref="C10:D10"/>
    <mergeCell ref="A11:A12"/>
    <mergeCell ref="B11:B12"/>
    <mergeCell ref="C11:C12"/>
    <mergeCell ref="D11:D12"/>
    <mergeCell ref="A19:B19"/>
    <mergeCell ref="C19:Q19"/>
    <mergeCell ref="A20:B20"/>
    <mergeCell ref="C20:R20"/>
    <mergeCell ref="A21:B21"/>
    <mergeCell ref="C21:X21"/>
    <mergeCell ref="C22:D22"/>
    <mergeCell ref="A23:A24"/>
    <mergeCell ref="B23:B24"/>
    <mergeCell ref="C23:C24"/>
    <mergeCell ref="D23:D24"/>
    <mergeCell ref="E23:P23"/>
    <mergeCell ref="Q23:Q24"/>
    <mergeCell ref="R23:R24"/>
    <mergeCell ref="S23:X23"/>
    <mergeCell ref="B25:D25"/>
  </mergeCells>
  <pageMargins left="0.98425196850393704" right="0" top="0.39370078740157483" bottom="0.39370078740157483" header="0" footer="0.98425196850393704"/>
  <pageSetup paperSize="9" scale="75" orientation="landscape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showGridLines="0" topLeftCell="A10" zoomScale="85" zoomScaleNormal="85" workbookViewId="0">
      <selection activeCell="W16" sqref="W16"/>
    </sheetView>
  </sheetViews>
  <sheetFormatPr baseColWidth="10" defaultColWidth="10.25" defaultRowHeight="20.100000000000001" customHeight="1"/>
  <cols>
    <col min="1" max="1" width="5" style="1" customWidth="1"/>
    <col min="2" max="2" width="17" style="1" customWidth="1"/>
    <col min="3" max="3" width="9.25" style="1" customWidth="1"/>
    <col min="4" max="4" width="15.875" style="1" customWidth="1"/>
    <col min="5" max="5" width="2" style="1" customWidth="1"/>
    <col min="6" max="6" width="1.875" style="1" customWidth="1"/>
    <col min="7" max="7" width="2.125" style="1" customWidth="1"/>
    <col min="8" max="8" width="2" style="1" customWidth="1"/>
    <col min="9" max="11" width="2.125" style="1" customWidth="1"/>
    <col min="12" max="13" width="2" style="1" customWidth="1"/>
    <col min="14" max="14" width="2.125" style="1" customWidth="1"/>
    <col min="15" max="16" width="2" style="1" customWidth="1"/>
    <col min="17" max="17" width="12" style="1" customWidth="1"/>
    <col min="18" max="18" width="12.25" style="1" customWidth="1"/>
    <col min="19" max="19" width="8.625" style="1" customWidth="1"/>
    <col min="20" max="21" width="9.875" style="1" customWidth="1"/>
    <col min="22" max="22" width="10.625" style="1" customWidth="1"/>
    <col min="23" max="23" width="9.875" style="1" customWidth="1"/>
    <col min="24" max="24" width="10.75" style="1" customWidth="1"/>
    <col min="25" max="16384" width="10.25" style="1"/>
  </cols>
  <sheetData>
    <row r="1" spans="1:24" ht="15.75" customHeight="1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</row>
    <row r="2" spans="1:24" ht="15.75" customHeight="1">
      <c r="A2" s="256" t="s">
        <v>150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</row>
    <row r="3" spans="1:24" ht="15.75" customHeight="1">
      <c r="A3" s="256" t="s">
        <v>64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.75" customHeight="1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</row>
    <row r="6" spans="1:24" ht="12.75" customHeight="1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</row>
    <row r="7" spans="1:24" ht="12.75" customHeight="1">
      <c r="A7" s="3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</row>
    <row r="8" spans="1:24" ht="12.75" customHeight="1">
      <c r="A8" s="3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</row>
    <row r="9" spans="1:24" ht="12.75" customHeight="1">
      <c r="A9" s="5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8"/>
    </row>
    <row r="10" spans="1:24" ht="12.75" customHeight="1">
      <c r="A10" s="268" t="s">
        <v>5</v>
      </c>
      <c r="B10" s="239" t="s">
        <v>154</v>
      </c>
      <c r="C10" s="239" t="s">
        <v>6</v>
      </c>
      <c r="D10" s="269" t="s">
        <v>7</v>
      </c>
      <c r="E10" s="239" t="s">
        <v>8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 t="s">
        <v>9</v>
      </c>
      <c r="R10" s="239" t="s">
        <v>10</v>
      </c>
      <c r="S10" s="271" t="s">
        <v>11</v>
      </c>
      <c r="T10" s="271"/>
      <c r="U10" s="271"/>
      <c r="V10" s="271"/>
      <c r="W10" s="271"/>
      <c r="X10" s="271"/>
    </row>
    <row r="11" spans="1:24" ht="42" customHeight="1">
      <c r="A11" s="268"/>
      <c r="B11" s="239"/>
      <c r="C11" s="239"/>
      <c r="D11" s="270"/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14</v>
      </c>
      <c r="J11" s="10" t="s">
        <v>16</v>
      </c>
      <c r="K11" s="10" t="s">
        <v>16</v>
      </c>
      <c r="L11" s="10" t="s">
        <v>15</v>
      </c>
      <c r="M11" s="10" t="s">
        <v>17</v>
      </c>
      <c r="N11" s="10" t="s">
        <v>18</v>
      </c>
      <c r="O11" s="10" t="s">
        <v>19</v>
      </c>
      <c r="P11" s="10" t="s">
        <v>20</v>
      </c>
      <c r="Q11" s="239"/>
      <c r="R11" s="239"/>
      <c r="S11" s="11" t="s">
        <v>21</v>
      </c>
      <c r="T11" s="9" t="s">
        <v>22</v>
      </c>
      <c r="U11" s="11" t="s">
        <v>21</v>
      </c>
      <c r="V11" s="9" t="s">
        <v>22</v>
      </c>
      <c r="W11" s="12" t="s">
        <v>23</v>
      </c>
      <c r="X11" s="9" t="s">
        <v>24</v>
      </c>
    </row>
    <row r="12" spans="1:24" ht="44.25" customHeight="1">
      <c r="A12" s="13">
        <v>1.1000000000000001</v>
      </c>
      <c r="B12" s="265" t="s">
        <v>67</v>
      </c>
      <c r="C12" s="266"/>
      <c r="D12" s="267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16"/>
      <c r="S12" s="17"/>
      <c r="T12" s="17"/>
      <c r="U12" s="17"/>
      <c r="V12" s="17"/>
      <c r="W12" s="17"/>
      <c r="X12" s="17"/>
    </row>
    <row r="13" spans="1:24" ht="121.5" customHeight="1">
      <c r="A13" s="18" t="s">
        <v>25</v>
      </c>
      <c r="B13" s="19" t="s">
        <v>151</v>
      </c>
      <c r="C13" s="20" t="s">
        <v>65</v>
      </c>
      <c r="D13" s="166" t="s">
        <v>66</v>
      </c>
      <c r="E13" s="20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20"/>
      <c r="K13" s="20"/>
      <c r="L13" s="20"/>
      <c r="M13" s="20"/>
      <c r="N13" s="20"/>
      <c r="O13" s="20"/>
      <c r="P13" s="20"/>
      <c r="Q13" s="21" t="s">
        <v>105</v>
      </c>
      <c r="R13" s="21" t="s">
        <v>28</v>
      </c>
      <c r="S13" s="21" t="s">
        <v>59</v>
      </c>
      <c r="T13" s="22">
        <v>2750</v>
      </c>
      <c r="U13" s="22" t="s">
        <v>107</v>
      </c>
      <c r="V13" s="22">
        <v>8500</v>
      </c>
      <c r="W13" s="22">
        <v>0</v>
      </c>
      <c r="X13" s="23">
        <f>SUM(T13+V13)</f>
        <v>11250</v>
      </c>
    </row>
    <row r="14" spans="1:24" ht="93" customHeight="1">
      <c r="A14" s="18" t="s">
        <v>29</v>
      </c>
      <c r="B14" s="19" t="s">
        <v>152</v>
      </c>
      <c r="C14" s="20" t="s">
        <v>68</v>
      </c>
      <c r="D14" s="165" t="s">
        <v>108</v>
      </c>
      <c r="E14" s="20"/>
      <c r="F14" s="20"/>
      <c r="G14" s="20"/>
      <c r="H14" s="20"/>
      <c r="I14" s="20"/>
      <c r="J14" s="20" t="s">
        <v>27</v>
      </c>
      <c r="K14" s="20" t="s">
        <v>27</v>
      </c>
      <c r="L14" s="20"/>
      <c r="M14" s="20"/>
      <c r="N14" s="20"/>
      <c r="O14" s="20"/>
      <c r="P14" s="20"/>
      <c r="Q14" s="15" t="s">
        <v>69</v>
      </c>
      <c r="R14" s="21" t="s">
        <v>70</v>
      </c>
      <c r="S14" s="21" t="s">
        <v>71</v>
      </c>
      <c r="T14" s="22">
        <v>2750</v>
      </c>
      <c r="U14" s="22" t="s">
        <v>109</v>
      </c>
      <c r="V14" s="22">
        <v>1500</v>
      </c>
      <c r="W14" s="22">
        <v>0</v>
      </c>
      <c r="X14" s="23">
        <f>T14+V14</f>
        <v>4250</v>
      </c>
    </row>
    <row r="15" spans="1:24" ht="93" customHeight="1">
      <c r="A15" s="18"/>
      <c r="B15" s="19"/>
      <c r="C15" s="20" t="s">
        <v>112</v>
      </c>
      <c r="D15" s="165" t="s">
        <v>113</v>
      </c>
      <c r="E15" s="20" t="s">
        <v>27</v>
      </c>
      <c r="F15" s="20" t="s">
        <v>27</v>
      </c>
      <c r="G15" s="20" t="s">
        <v>27</v>
      </c>
      <c r="H15" s="20" t="s">
        <v>27</v>
      </c>
      <c r="I15" s="20" t="s">
        <v>27</v>
      </c>
      <c r="J15" s="20" t="s">
        <v>27</v>
      </c>
      <c r="K15" s="20" t="s">
        <v>27</v>
      </c>
      <c r="L15" s="20" t="s">
        <v>27</v>
      </c>
      <c r="M15" s="20" t="s">
        <v>27</v>
      </c>
      <c r="N15" s="20" t="s">
        <v>27</v>
      </c>
      <c r="O15" s="20" t="s">
        <v>27</v>
      </c>
      <c r="P15" s="20" t="s">
        <v>27</v>
      </c>
      <c r="Q15" s="15" t="s">
        <v>114</v>
      </c>
      <c r="R15" s="21" t="s">
        <v>72</v>
      </c>
      <c r="S15" s="21" t="s">
        <v>59</v>
      </c>
      <c r="T15" s="22">
        <v>2750</v>
      </c>
      <c r="U15" s="22" t="s">
        <v>111</v>
      </c>
      <c r="V15" s="22">
        <v>8500</v>
      </c>
      <c r="W15" s="22"/>
      <c r="X15" s="23">
        <f>SUM(T15+V15)</f>
        <v>11250</v>
      </c>
    </row>
    <row r="16" spans="1:24" ht="124.5" customHeight="1">
      <c r="A16" s="18" t="s">
        <v>30</v>
      </c>
      <c r="B16" s="19" t="s">
        <v>60</v>
      </c>
      <c r="C16" s="20" t="s">
        <v>110</v>
      </c>
      <c r="D16" s="165" t="s">
        <v>57</v>
      </c>
      <c r="E16" s="20" t="s">
        <v>27</v>
      </c>
      <c r="F16" s="20" t="s">
        <v>27</v>
      </c>
      <c r="G16" s="20" t="s">
        <v>27</v>
      </c>
      <c r="H16" s="20" t="s">
        <v>27</v>
      </c>
      <c r="I16" s="20" t="s">
        <v>27</v>
      </c>
      <c r="J16" s="20"/>
      <c r="K16" s="20"/>
      <c r="L16" s="20"/>
      <c r="M16" s="20"/>
      <c r="N16" s="20"/>
      <c r="O16" s="20"/>
      <c r="P16" s="20"/>
      <c r="Q16" s="21" t="s">
        <v>58</v>
      </c>
      <c r="R16" s="21" t="s">
        <v>72</v>
      </c>
      <c r="S16" s="21" t="s">
        <v>59</v>
      </c>
      <c r="T16" s="22">
        <v>2750</v>
      </c>
      <c r="U16" s="22" t="s">
        <v>111</v>
      </c>
      <c r="V16" s="22">
        <v>8500</v>
      </c>
      <c r="W16" s="22">
        <v>0</v>
      </c>
      <c r="X16" s="23">
        <f>T16+V16</f>
        <v>11250</v>
      </c>
    </row>
    <row r="17" spans="1:24" ht="18.75" customHeight="1">
      <c r="A17" s="24"/>
      <c r="B17" s="25"/>
      <c r="C17" s="9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26"/>
      <c r="S17" s="28"/>
      <c r="T17" s="29"/>
      <c r="U17" s="29"/>
      <c r="V17" s="29"/>
      <c r="W17" s="30"/>
      <c r="X17" s="31">
        <f>SUM(X13+X14+X15+X16)</f>
        <v>38000</v>
      </c>
    </row>
    <row r="18" spans="1:24" ht="50.25" customHeight="1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7"/>
      <c r="S18" s="39"/>
      <c r="T18" s="40"/>
      <c r="U18" s="40"/>
      <c r="V18" s="40"/>
      <c r="W18" s="41"/>
      <c r="X18" s="42"/>
    </row>
  </sheetData>
  <mergeCells count="12">
    <mergeCell ref="B12:D12"/>
    <mergeCell ref="A1:X1"/>
    <mergeCell ref="A2:X2"/>
    <mergeCell ref="A3:X3"/>
    <mergeCell ref="A10:A11"/>
    <mergeCell ref="B10:B11"/>
    <mergeCell ref="C10:C11"/>
    <mergeCell ref="D10:D11"/>
    <mergeCell ref="S10:X10"/>
    <mergeCell ref="E10:P10"/>
    <mergeCell ref="Q10:Q11"/>
    <mergeCell ref="R10:R11"/>
  </mergeCells>
  <pageMargins left="0.78740157480314965" right="0.19685039370078741" top="1.1811023622047245" bottom="0.19685039370078741" header="0" footer="0"/>
  <pageSetup scale="75" orientation="landscape" useFirstPageNumber="1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tabSelected="1" topLeftCell="A20" zoomScale="85" zoomScaleNormal="85" workbookViewId="0">
      <selection activeCell="S28" sqref="S28"/>
    </sheetView>
  </sheetViews>
  <sheetFormatPr baseColWidth="10" defaultColWidth="10.25" defaultRowHeight="20.100000000000001" customHeight="1"/>
  <cols>
    <col min="1" max="1" width="5.75" style="1" customWidth="1"/>
    <col min="2" max="2" width="20" style="1" customWidth="1"/>
    <col min="3" max="3" width="9.875" style="1" customWidth="1"/>
    <col min="4" max="4" width="15" style="1" customWidth="1"/>
    <col min="5" max="16" width="2.125" style="1" customWidth="1"/>
    <col min="17" max="17" width="12.25" style="1" customWidth="1"/>
    <col min="18" max="18" width="13.25" style="1" customWidth="1"/>
    <col min="19" max="19" width="8.625" style="1" customWidth="1"/>
    <col min="20" max="23" width="9.875" style="1" customWidth="1"/>
    <col min="24" max="24" width="10.75" style="1" customWidth="1"/>
    <col min="25" max="16384" width="10.25" style="1"/>
  </cols>
  <sheetData>
    <row r="1" spans="1:24" ht="18" customHeight="1">
      <c r="A1" s="254" t="s">
        <v>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 ht="15.75" customHeight="1">
      <c r="A2" s="255" t="s">
        <v>149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5.75" customHeight="1">
      <c r="A3" s="256" t="s">
        <v>64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4" ht="12.75" customHeight="1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45"/>
      <c r="S4" s="45"/>
      <c r="T4" s="45"/>
      <c r="U4" s="45"/>
      <c r="V4" s="45"/>
      <c r="W4" s="45"/>
      <c r="X4" s="45"/>
    </row>
    <row r="5" spans="1:24" ht="12.75" hidden="1" customHeight="1">
      <c r="A5" s="260"/>
      <c r="B5" s="260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47"/>
      <c r="S5" s="3"/>
      <c r="T5" s="4"/>
      <c r="U5" s="4"/>
      <c r="V5" s="4"/>
      <c r="W5" s="4"/>
      <c r="X5" s="4"/>
    </row>
    <row r="6" spans="1:24" ht="12.75" hidden="1" customHeight="1">
      <c r="A6" s="274"/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94"/>
      <c r="S6" s="7"/>
      <c r="T6" s="95"/>
      <c r="U6" s="95"/>
      <c r="V6" s="95"/>
      <c r="W6" s="95"/>
      <c r="X6" s="95"/>
    </row>
    <row r="7" spans="1:24" ht="3" hidden="1" customHeight="1">
      <c r="A7" s="276"/>
      <c r="B7" s="276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104"/>
      <c r="S7" s="105"/>
      <c r="T7" s="106"/>
      <c r="U7" s="106"/>
      <c r="V7" s="106"/>
      <c r="W7" s="106"/>
      <c r="X7" s="106"/>
    </row>
    <row r="8" spans="1:24" ht="3" hidden="1" customHeight="1">
      <c r="A8" s="276"/>
      <c r="B8" s="276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106"/>
      <c r="U8" s="106"/>
      <c r="V8" s="106"/>
      <c r="W8" s="106"/>
      <c r="X8" s="106"/>
    </row>
    <row r="9" spans="1:24" ht="3" hidden="1" customHeight="1">
      <c r="A9" s="106"/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6"/>
      <c r="R9" s="108"/>
      <c r="S9" s="106"/>
      <c r="T9" s="106"/>
      <c r="U9" s="106"/>
      <c r="V9" s="106"/>
      <c r="W9" s="106"/>
      <c r="X9" s="106"/>
    </row>
    <row r="10" spans="1:24" ht="3" hidden="1" customHeight="1">
      <c r="A10" s="280"/>
      <c r="B10" s="278"/>
      <c r="C10" s="278"/>
      <c r="D10" s="280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78"/>
      <c r="R10" s="278"/>
      <c r="S10" s="279"/>
      <c r="T10" s="279"/>
      <c r="U10" s="279"/>
      <c r="V10" s="279"/>
      <c r="W10" s="279"/>
      <c r="X10" s="279"/>
    </row>
    <row r="11" spans="1:24" ht="3" hidden="1" customHeight="1">
      <c r="A11" s="280"/>
      <c r="B11" s="278"/>
      <c r="C11" s="278"/>
      <c r="D11" s="28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278"/>
      <c r="R11" s="278"/>
      <c r="S11" s="110"/>
      <c r="T11" s="110"/>
      <c r="U11" s="110"/>
      <c r="V11" s="110"/>
      <c r="W11" s="110"/>
      <c r="X11" s="110"/>
    </row>
    <row r="12" spans="1:24" ht="3" hidden="1" customHeight="1">
      <c r="A12" s="111"/>
      <c r="B12" s="282"/>
      <c r="C12" s="282"/>
      <c r="D12" s="28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  <c r="R12" s="113"/>
      <c r="S12" s="114"/>
      <c r="T12" s="114"/>
      <c r="U12" s="114"/>
      <c r="V12" s="114"/>
      <c r="W12" s="114"/>
      <c r="X12" s="114"/>
    </row>
    <row r="13" spans="1:24" ht="3" hidden="1" customHeight="1">
      <c r="A13" s="111"/>
      <c r="B13" s="115"/>
      <c r="C13" s="116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7"/>
      <c r="R13" s="115"/>
      <c r="S13" s="116"/>
      <c r="T13" s="118"/>
      <c r="U13" s="118"/>
      <c r="V13" s="118"/>
      <c r="W13" s="118"/>
      <c r="X13" s="118"/>
    </row>
    <row r="14" spans="1:24" ht="3" hidden="1" customHeight="1">
      <c r="A14" s="119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20"/>
      <c r="U14" s="120"/>
      <c r="V14" s="120"/>
      <c r="W14" s="120"/>
      <c r="X14" s="121"/>
    </row>
    <row r="15" spans="1:24" ht="36" hidden="1" customHeight="1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2"/>
      <c r="U15" s="92"/>
      <c r="V15" s="92"/>
      <c r="W15" s="92"/>
      <c r="X15" s="93"/>
    </row>
    <row r="16" spans="1:24" ht="36" hidden="1" customHeight="1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75"/>
      <c r="U16" s="75"/>
      <c r="V16" s="75"/>
      <c r="W16" s="75"/>
      <c r="X16" s="71"/>
    </row>
    <row r="17" spans="1:24" ht="36" hidden="1" customHeight="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75"/>
      <c r="U17" s="75"/>
      <c r="V17" s="75"/>
      <c r="W17" s="75"/>
      <c r="X17" s="71"/>
    </row>
    <row r="18" spans="1:24" ht="36" hidden="1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75"/>
      <c r="U18" s="75"/>
      <c r="V18" s="75"/>
      <c r="W18" s="75"/>
      <c r="X18" s="71"/>
    </row>
    <row r="19" spans="1:24" ht="36" hidden="1" customHeight="1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75"/>
      <c r="U19" s="75"/>
      <c r="V19" s="75"/>
      <c r="W19" s="75"/>
      <c r="X19" s="71"/>
    </row>
    <row r="20" spans="1:24" ht="36" customHeigh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70"/>
      <c r="U20" s="70"/>
      <c r="V20" s="70"/>
      <c r="W20" s="70"/>
      <c r="X20" s="33"/>
    </row>
    <row r="21" spans="1:24" ht="18.75" customHeight="1">
      <c r="A21" s="260" t="s">
        <v>43</v>
      </c>
      <c r="B21" s="260"/>
      <c r="C21" s="261" t="s">
        <v>44</v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47"/>
      <c r="S21" s="3"/>
      <c r="T21" s="3"/>
      <c r="U21" s="3"/>
      <c r="V21" s="3"/>
      <c r="W21" s="3"/>
      <c r="X21" s="3"/>
    </row>
    <row r="22" spans="1:24" ht="18.75" customHeight="1">
      <c r="A22" s="260" t="s">
        <v>45</v>
      </c>
      <c r="B22" s="260"/>
      <c r="C22" s="261" t="s">
        <v>116</v>
      </c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47"/>
      <c r="S22" s="3"/>
      <c r="T22" s="3"/>
      <c r="U22" s="3"/>
      <c r="V22" s="3"/>
      <c r="W22" s="3"/>
      <c r="X22" s="3"/>
    </row>
    <row r="23" spans="1:24" ht="20.25" customHeight="1">
      <c r="A23" s="260" t="s">
        <v>46</v>
      </c>
      <c r="B23" s="260"/>
      <c r="C23" s="261" t="s">
        <v>102</v>
      </c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47"/>
      <c r="S23" s="3"/>
      <c r="T23" s="3"/>
      <c r="U23" s="3"/>
      <c r="V23" s="3"/>
      <c r="W23" s="3"/>
      <c r="X23" s="3"/>
    </row>
    <row r="24" spans="1:24" ht="36" customHeight="1">
      <c r="A24" s="272" t="s">
        <v>47</v>
      </c>
      <c r="B24" s="272"/>
      <c r="C24" s="258" t="s">
        <v>97</v>
      </c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</row>
    <row r="25" spans="1:24" ht="36" customHeight="1">
      <c r="A25" s="236" t="s">
        <v>5</v>
      </c>
      <c r="B25" s="243" t="s">
        <v>154</v>
      </c>
      <c r="C25" s="243" t="s">
        <v>6</v>
      </c>
      <c r="D25" s="247" t="s">
        <v>7</v>
      </c>
      <c r="E25" s="242" t="s">
        <v>8</v>
      </c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3" t="s">
        <v>9</v>
      </c>
      <c r="R25" s="243" t="s">
        <v>10</v>
      </c>
      <c r="S25" s="247" t="s">
        <v>11</v>
      </c>
      <c r="T25" s="247"/>
      <c r="U25" s="247"/>
      <c r="V25" s="247"/>
      <c r="W25" s="247"/>
      <c r="X25" s="248"/>
    </row>
    <row r="26" spans="1:24" ht="13.5" customHeight="1">
      <c r="A26" s="249"/>
      <c r="B26" s="253"/>
      <c r="C26" s="253"/>
      <c r="D26" s="273"/>
      <c r="E26" s="136" t="s">
        <v>12</v>
      </c>
      <c r="F26" s="136" t="s">
        <v>13</v>
      </c>
      <c r="G26" s="136" t="s">
        <v>14</v>
      </c>
      <c r="H26" s="136" t="s">
        <v>15</v>
      </c>
      <c r="I26" s="136" t="s">
        <v>14</v>
      </c>
      <c r="J26" s="136" t="s">
        <v>16</v>
      </c>
      <c r="K26" s="136" t="s">
        <v>16</v>
      </c>
      <c r="L26" s="136" t="s">
        <v>15</v>
      </c>
      <c r="M26" s="136" t="s">
        <v>17</v>
      </c>
      <c r="N26" s="136" t="s">
        <v>18</v>
      </c>
      <c r="O26" s="136" t="s">
        <v>19</v>
      </c>
      <c r="P26" s="136" t="s">
        <v>20</v>
      </c>
      <c r="Q26" s="253"/>
      <c r="R26" s="253"/>
      <c r="S26" s="137" t="s">
        <v>38</v>
      </c>
      <c r="T26" s="137" t="s">
        <v>22</v>
      </c>
      <c r="U26" s="137" t="s">
        <v>38</v>
      </c>
      <c r="V26" s="137" t="s">
        <v>22</v>
      </c>
      <c r="W26" s="138" t="s">
        <v>39</v>
      </c>
      <c r="X26" s="139" t="s">
        <v>24</v>
      </c>
    </row>
    <row r="27" spans="1:24" ht="38.25" customHeight="1">
      <c r="A27" s="155">
        <v>1.2</v>
      </c>
      <c r="B27" s="234" t="s">
        <v>98</v>
      </c>
      <c r="C27" s="234"/>
      <c r="D27" s="234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2"/>
      <c r="T27" s="156"/>
      <c r="U27" s="156"/>
      <c r="V27" s="156"/>
      <c r="W27" s="156"/>
      <c r="X27" s="157"/>
    </row>
    <row r="28" spans="1:24" ht="60" customHeight="1">
      <c r="A28" s="152" t="s">
        <v>33</v>
      </c>
      <c r="B28" s="132" t="s">
        <v>118</v>
      </c>
      <c r="C28" s="158" t="s">
        <v>100</v>
      </c>
      <c r="D28" s="132" t="s">
        <v>117</v>
      </c>
      <c r="E28" s="153"/>
      <c r="F28" s="153" t="s">
        <v>27</v>
      </c>
      <c r="G28" s="153" t="s">
        <v>27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32" t="s">
        <v>69</v>
      </c>
      <c r="R28" s="132" t="s">
        <v>48</v>
      </c>
      <c r="S28" s="153" t="s">
        <v>138</v>
      </c>
      <c r="T28" s="134">
        <v>2750</v>
      </c>
      <c r="U28" s="21" t="s">
        <v>99</v>
      </c>
      <c r="V28" s="126">
        <v>2750</v>
      </c>
      <c r="W28" s="126"/>
      <c r="X28" s="154">
        <f>T28+V28+W28</f>
        <v>5500</v>
      </c>
    </row>
    <row r="29" spans="1:24" ht="60" customHeight="1">
      <c r="A29" s="152"/>
      <c r="B29" s="132" t="s">
        <v>156</v>
      </c>
      <c r="C29" s="158" t="s">
        <v>139</v>
      </c>
      <c r="D29" s="132" t="s">
        <v>153</v>
      </c>
      <c r="E29" s="153" t="s">
        <v>27</v>
      </c>
      <c r="F29" s="153" t="s">
        <v>27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32" t="s">
        <v>140</v>
      </c>
      <c r="R29" s="132" t="s">
        <v>141</v>
      </c>
      <c r="S29" s="153"/>
      <c r="T29" s="134"/>
      <c r="U29" s="21"/>
      <c r="V29" s="126"/>
      <c r="W29" s="126"/>
      <c r="X29" s="154"/>
    </row>
    <row r="30" spans="1:24" ht="60" customHeight="1">
      <c r="A30" s="152" t="s">
        <v>61</v>
      </c>
      <c r="B30" s="132" t="s">
        <v>157</v>
      </c>
      <c r="C30" s="158" t="s">
        <v>69</v>
      </c>
      <c r="D30" s="132" t="s">
        <v>155</v>
      </c>
      <c r="E30" s="153"/>
      <c r="F30" s="153"/>
      <c r="G30" s="153"/>
      <c r="H30" s="153"/>
      <c r="I30" s="153" t="s">
        <v>27</v>
      </c>
      <c r="J30" s="153"/>
      <c r="K30" s="153"/>
      <c r="L30" s="153" t="s">
        <v>27</v>
      </c>
      <c r="M30" s="153"/>
      <c r="N30" s="153"/>
      <c r="O30" s="153"/>
      <c r="P30" s="153"/>
      <c r="Q30" s="132" t="s">
        <v>100</v>
      </c>
      <c r="R30" s="132" t="s">
        <v>48</v>
      </c>
      <c r="S30" s="153" t="s">
        <v>101</v>
      </c>
      <c r="T30" s="134">
        <v>2750</v>
      </c>
      <c r="U30" s="21" t="s">
        <v>99</v>
      </c>
      <c r="V30" s="126">
        <v>2750</v>
      </c>
      <c r="W30" s="126"/>
      <c r="X30" s="154">
        <f>T30+V30+W30</f>
        <v>5500</v>
      </c>
    </row>
    <row r="31" spans="1:24" ht="17.25" customHeight="1">
      <c r="A31" s="44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4"/>
      <c r="R31" s="25"/>
      <c r="S31" s="44"/>
      <c r="T31" s="78"/>
      <c r="U31" s="78"/>
      <c r="V31" s="78"/>
      <c r="W31" s="79"/>
      <c r="X31" s="80">
        <f>SUM(X28:X30)</f>
        <v>11000</v>
      </c>
    </row>
  </sheetData>
  <mergeCells count="39">
    <mergeCell ref="C8:S8"/>
    <mergeCell ref="Q10:Q11"/>
    <mergeCell ref="A22:B22"/>
    <mergeCell ref="C22:Q22"/>
    <mergeCell ref="S10:X10"/>
    <mergeCell ref="R10:R11"/>
    <mergeCell ref="A8:B8"/>
    <mergeCell ref="A10:A11"/>
    <mergeCell ref="B10:B11"/>
    <mergeCell ref="C10:C11"/>
    <mergeCell ref="D10:D11"/>
    <mergeCell ref="E10:P10"/>
    <mergeCell ref="B12:D12"/>
    <mergeCell ref="A21:B21"/>
    <mergeCell ref="C21:Q21"/>
    <mergeCell ref="A1:X1"/>
    <mergeCell ref="A2:X2"/>
    <mergeCell ref="A3:X3"/>
    <mergeCell ref="A4:B4"/>
    <mergeCell ref="C4:Q4"/>
    <mergeCell ref="A5:B5"/>
    <mergeCell ref="C5:Q5"/>
    <mergeCell ref="A6:B6"/>
    <mergeCell ref="C6:Q6"/>
    <mergeCell ref="A7:B7"/>
    <mergeCell ref="C7:Q7"/>
    <mergeCell ref="R25:R26"/>
    <mergeCell ref="S25:X25"/>
    <mergeCell ref="B27:D27"/>
    <mergeCell ref="A23:B23"/>
    <mergeCell ref="C23:Q23"/>
    <mergeCell ref="A24:B24"/>
    <mergeCell ref="C24:X24"/>
    <mergeCell ref="A25:A26"/>
    <mergeCell ref="B25:B26"/>
    <mergeCell ref="C25:C26"/>
    <mergeCell ref="D25:D26"/>
    <mergeCell ref="E25:P25"/>
    <mergeCell ref="Q25:Q26"/>
  </mergeCells>
  <pageMargins left="0.98425196850393704" right="0" top="1.9291338582677167" bottom="0.15748031496062992" header="0.31496062992125984" footer="0.31496062992125984"/>
  <pageSetup paperSize="9" scale="70" orientation="landscape" useFirstPageNumber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J57" sqref="J57"/>
    </sheetView>
  </sheetViews>
  <sheetFormatPr baseColWidth="10" defaultRowHeight="14.25"/>
  <cols>
    <col min="1" max="1" width="34" customWidth="1"/>
    <col min="2" max="2" width="0.125" customWidth="1"/>
    <col min="3" max="3" width="11" hidden="1" customWidth="1"/>
  </cols>
  <sheetData>
    <row r="1" spans="1:10" ht="89.25">
      <c r="A1" s="176" t="s">
        <v>54</v>
      </c>
      <c r="B1" s="177" t="s">
        <v>119</v>
      </c>
      <c r="C1" s="177" t="s">
        <v>120</v>
      </c>
      <c r="D1" s="178" t="s">
        <v>55</v>
      </c>
      <c r="E1" s="177" t="s">
        <v>121</v>
      </c>
      <c r="F1" s="177" t="s">
        <v>122</v>
      </c>
      <c r="G1" s="179" t="s">
        <v>175</v>
      </c>
      <c r="H1" s="179" t="s">
        <v>123</v>
      </c>
      <c r="I1" s="179" t="s">
        <v>124</v>
      </c>
      <c r="J1" s="180" t="s">
        <v>125</v>
      </c>
    </row>
    <row r="2" spans="1:10" ht="15.75">
      <c r="A2" s="181"/>
      <c r="B2" s="182"/>
      <c r="C2" s="182"/>
      <c r="D2" s="182"/>
      <c r="E2" s="182"/>
      <c r="F2" s="182"/>
      <c r="G2" s="183"/>
      <c r="H2" s="183"/>
      <c r="I2" s="183"/>
      <c r="J2" s="184"/>
    </row>
    <row r="3" spans="1:10" ht="15.75" customHeight="1">
      <c r="A3" s="323" t="s">
        <v>126</v>
      </c>
      <c r="B3" s="324"/>
      <c r="C3" s="324"/>
      <c r="D3" s="324"/>
      <c r="E3" s="324"/>
      <c r="F3" s="324"/>
      <c r="G3" s="324"/>
      <c r="H3" s="324"/>
      <c r="I3" s="324"/>
      <c r="J3" s="325"/>
    </row>
    <row r="4" spans="1:10" ht="15.75" customHeight="1">
      <c r="A4" s="326" t="s">
        <v>127</v>
      </c>
      <c r="B4" s="327"/>
      <c r="C4" s="328"/>
      <c r="D4" s="329"/>
      <c r="E4" s="330"/>
      <c r="F4" s="331"/>
      <c r="G4" s="185"/>
      <c r="H4" s="185"/>
      <c r="I4" s="185" t="s">
        <v>187</v>
      </c>
      <c r="J4" s="185" t="s">
        <v>39</v>
      </c>
    </row>
    <row r="5" spans="1:10">
      <c r="A5" s="332"/>
      <c r="B5" s="333"/>
      <c r="C5" s="334"/>
      <c r="D5" s="186"/>
      <c r="E5" s="186"/>
      <c r="F5" s="186"/>
      <c r="G5" s="187"/>
      <c r="H5" s="187"/>
      <c r="I5" s="187"/>
      <c r="J5" s="187"/>
    </row>
    <row r="6" spans="1:10">
      <c r="A6" s="335"/>
      <c r="B6" s="336"/>
      <c r="C6" s="337"/>
      <c r="D6" s="186"/>
      <c r="E6" s="186"/>
      <c r="F6" s="186"/>
      <c r="G6" s="188"/>
      <c r="H6" s="188"/>
      <c r="I6" s="188"/>
      <c r="J6" s="188"/>
    </row>
    <row r="7" spans="1:10" ht="24.75" customHeight="1">
      <c r="A7" s="318" t="s">
        <v>161</v>
      </c>
      <c r="B7" s="319"/>
      <c r="C7" s="320"/>
      <c r="D7" s="321"/>
      <c r="E7" s="322"/>
      <c r="F7" s="186"/>
      <c r="G7" s="189"/>
      <c r="H7" s="189"/>
      <c r="I7" s="189"/>
      <c r="J7" s="190"/>
    </row>
    <row r="8" spans="1:10">
      <c r="A8" s="191" t="s">
        <v>129</v>
      </c>
      <c r="B8" s="186">
        <v>11</v>
      </c>
      <c r="C8" s="191" t="s">
        <v>128</v>
      </c>
      <c r="D8" s="192">
        <v>2750</v>
      </c>
      <c r="E8" s="186">
        <v>1</v>
      </c>
      <c r="F8" s="186"/>
      <c r="G8" s="192">
        <f>E8*D8</f>
        <v>2750</v>
      </c>
      <c r="H8" s="192">
        <v>0</v>
      </c>
      <c r="I8" s="192">
        <v>0</v>
      </c>
      <c r="J8" s="189">
        <f>SUM(D8+G8)</f>
        <v>5500</v>
      </c>
    </row>
    <row r="9" spans="1:10">
      <c r="A9" s="191" t="s">
        <v>130</v>
      </c>
      <c r="B9" s="186">
        <v>165</v>
      </c>
      <c r="C9" s="191" t="s">
        <v>131</v>
      </c>
      <c r="D9" s="192">
        <v>25</v>
      </c>
      <c r="E9" s="186">
        <v>10</v>
      </c>
      <c r="F9" s="186">
        <v>3</v>
      </c>
      <c r="G9" s="192"/>
      <c r="H9" s="192">
        <v>0</v>
      </c>
      <c r="I9" s="192">
        <v>0</v>
      </c>
      <c r="J9" s="189">
        <v>250</v>
      </c>
    </row>
    <row r="10" spans="1:10" ht="41.25" customHeight="1">
      <c r="A10" s="218" t="s">
        <v>137</v>
      </c>
      <c r="B10" s="186">
        <v>29</v>
      </c>
      <c r="C10" s="193" t="s">
        <v>128</v>
      </c>
      <c r="D10" s="192">
        <v>80</v>
      </c>
      <c r="E10" s="186">
        <v>3</v>
      </c>
      <c r="F10" s="194"/>
      <c r="G10" s="192">
        <v>0</v>
      </c>
      <c r="H10" s="192"/>
      <c r="I10" s="192">
        <v>0</v>
      </c>
      <c r="J10" s="189">
        <v>4800</v>
      </c>
    </row>
    <row r="12" spans="1:10" ht="53.25" customHeight="1">
      <c r="A12" s="313" t="s">
        <v>162</v>
      </c>
      <c r="B12" s="314"/>
      <c r="C12" s="315"/>
      <c r="D12" s="316"/>
      <c r="E12" s="317"/>
      <c r="F12" s="186"/>
      <c r="G12" s="189"/>
      <c r="H12" s="189"/>
      <c r="I12" s="189"/>
      <c r="J12" s="195"/>
    </row>
    <row r="13" spans="1:10" ht="29.25" customHeight="1">
      <c r="A13" s="219" t="s">
        <v>133</v>
      </c>
      <c r="B13" s="186">
        <v>11</v>
      </c>
      <c r="C13" s="186" t="s">
        <v>128</v>
      </c>
      <c r="D13" s="192">
        <v>95</v>
      </c>
      <c r="E13" s="186">
        <v>8</v>
      </c>
      <c r="F13" s="186">
        <v>0</v>
      </c>
      <c r="G13" s="192">
        <v>0</v>
      </c>
      <c r="H13" s="192">
        <v>0</v>
      </c>
      <c r="I13" s="192">
        <v>0</v>
      </c>
      <c r="J13" s="189">
        <v>760</v>
      </c>
    </row>
    <row r="14" spans="1:10">
      <c r="A14" s="196" t="s">
        <v>130</v>
      </c>
      <c r="B14" s="186">
        <v>165</v>
      </c>
      <c r="C14" s="186" t="s">
        <v>131</v>
      </c>
      <c r="D14" s="192">
        <v>25</v>
      </c>
      <c r="E14" s="186">
        <v>2</v>
      </c>
      <c r="F14" s="186">
        <v>3</v>
      </c>
      <c r="G14" s="192">
        <f>E14*D14</f>
        <v>50</v>
      </c>
      <c r="H14" s="192">
        <v>0</v>
      </c>
      <c r="I14" s="192">
        <v>0</v>
      </c>
      <c r="J14" s="189">
        <f>SUM(G14:I14)</f>
        <v>50</v>
      </c>
    </row>
    <row r="15" spans="1:10" ht="27" customHeight="1">
      <c r="A15" s="221" t="s">
        <v>114</v>
      </c>
      <c r="B15" s="186">
        <v>11</v>
      </c>
      <c r="C15" s="186" t="s">
        <v>158</v>
      </c>
      <c r="D15" s="192">
        <v>0</v>
      </c>
      <c r="E15" s="186">
        <v>0</v>
      </c>
      <c r="F15" s="186"/>
      <c r="G15" s="192">
        <v>2750</v>
      </c>
      <c r="H15" s="192">
        <v>0</v>
      </c>
      <c r="I15" s="192">
        <v>0</v>
      </c>
      <c r="J15" s="189">
        <v>2750</v>
      </c>
    </row>
    <row r="16" spans="1:10" ht="44.25" customHeight="1">
      <c r="A16" s="298" t="s">
        <v>163</v>
      </c>
      <c r="B16" s="299"/>
      <c r="C16" s="300"/>
      <c r="G16" s="189"/>
      <c r="H16" s="189"/>
      <c r="I16" s="189"/>
      <c r="J16" s="189"/>
    </row>
    <row r="17" spans="1:10" ht="36.75" customHeight="1">
      <c r="A17" s="220" t="s">
        <v>159</v>
      </c>
      <c r="B17" s="196">
        <v>29</v>
      </c>
      <c r="C17" s="196" t="s">
        <v>158</v>
      </c>
      <c r="D17" s="192">
        <v>0</v>
      </c>
      <c r="E17" s="186">
        <v>0</v>
      </c>
      <c r="F17" s="186">
        <v>0</v>
      </c>
      <c r="G17" s="192">
        <v>0</v>
      </c>
      <c r="H17" s="192">
        <v>0</v>
      </c>
      <c r="I17" s="192">
        <v>0</v>
      </c>
      <c r="J17" s="189">
        <v>2750</v>
      </c>
    </row>
    <row r="18" spans="1:10" ht="27" customHeight="1">
      <c r="A18" s="219" t="s">
        <v>160</v>
      </c>
      <c r="B18" s="186">
        <v>11</v>
      </c>
      <c r="C18" s="186" t="s">
        <v>158</v>
      </c>
      <c r="D18" s="192">
        <v>0</v>
      </c>
      <c r="E18" s="186">
        <v>0</v>
      </c>
      <c r="F18" s="186">
        <v>0</v>
      </c>
      <c r="G18" s="192">
        <v>2750</v>
      </c>
      <c r="H18" s="192">
        <v>0</v>
      </c>
      <c r="I18" s="192">
        <v>0</v>
      </c>
      <c r="J18" s="189">
        <f>SUM(G18:I18)</f>
        <v>2750</v>
      </c>
    </row>
    <row r="19" spans="1:10">
      <c r="A19" s="196" t="s">
        <v>130</v>
      </c>
      <c r="B19" s="186">
        <v>165</v>
      </c>
      <c r="C19" s="186" t="s">
        <v>131</v>
      </c>
      <c r="D19" s="192">
        <v>25</v>
      </c>
      <c r="E19" s="186">
        <v>10</v>
      </c>
      <c r="F19" s="186">
        <v>3</v>
      </c>
      <c r="G19" s="192">
        <f>E19*D19</f>
        <v>250</v>
      </c>
      <c r="H19" s="192">
        <v>0</v>
      </c>
      <c r="I19" s="192">
        <v>0</v>
      </c>
      <c r="J19" s="189">
        <f>SUM(G19:I19)</f>
        <v>250</v>
      </c>
    </row>
    <row r="20" spans="1:10" ht="27.75" customHeight="1">
      <c r="A20" s="221" t="s">
        <v>114</v>
      </c>
      <c r="B20" s="186">
        <v>11</v>
      </c>
      <c r="C20" s="186" t="s">
        <v>158</v>
      </c>
      <c r="D20" s="192">
        <v>0</v>
      </c>
      <c r="E20" s="186">
        <v>0</v>
      </c>
      <c r="F20" s="186">
        <v>0</v>
      </c>
      <c r="G20" s="192">
        <v>2750</v>
      </c>
      <c r="H20" s="192">
        <v>0</v>
      </c>
      <c r="I20" s="192">
        <v>0</v>
      </c>
      <c r="J20" s="189">
        <f>SUM(G20:I20)</f>
        <v>2750</v>
      </c>
    </row>
    <row r="22" spans="1:10" ht="27" customHeight="1">
      <c r="A22" s="298" t="s">
        <v>165</v>
      </c>
      <c r="B22" s="299"/>
      <c r="C22" s="300"/>
      <c r="D22" s="301"/>
      <c r="E22" s="302"/>
      <c r="F22" s="199"/>
      <c r="G22" s="200"/>
      <c r="H22" s="200"/>
      <c r="I22" s="200"/>
      <c r="J22" s="201"/>
    </row>
    <row r="23" spans="1:10">
      <c r="A23" s="202" t="s">
        <v>164</v>
      </c>
      <c r="B23" s="186">
        <v>11</v>
      </c>
      <c r="C23" s="186" t="s">
        <v>167</v>
      </c>
      <c r="D23" s="192">
        <v>0</v>
      </c>
      <c r="E23" s="198">
        <v>0</v>
      </c>
      <c r="F23" s="198">
        <v>0</v>
      </c>
      <c r="G23" s="192">
        <v>2750</v>
      </c>
      <c r="H23" s="192">
        <f>E23*D23</f>
        <v>0</v>
      </c>
      <c r="I23" s="192">
        <v>0</v>
      </c>
      <c r="J23" s="192">
        <f>SUM(G23:I23)</f>
        <v>2750</v>
      </c>
    </row>
    <row r="24" spans="1:10" ht="29.25" customHeight="1">
      <c r="A24" s="202" t="s">
        <v>166</v>
      </c>
      <c r="B24" s="186">
        <v>11</v>
      </c>
      <c r="C24" s="186" t="s">
        <v>167</v>
      </c>
      <c r="D24" s="186">
        <v>0</v>
      </c>
      <c r="E24" s="186">
        <v>0</v>
      </c>
      <c r="F24" s="186">
        <v>0</v>
      </c>
      <c r="G24" s="192">
        <v>2750</v>
      </c>
      <c r="H24" s="192">
        <v>0</v>
      </c>
      <c r="I24" s="192">
        <v>0</v>
      </c>
      <c r="J24" s="192">
        <f>SUM(G24:I24)</f>
        <v>2750</v>
      </c>
    </row>
    <row r="25" spans="1:10">
      <c r="A25" s="203"/>
    </row>
    <row r="27" spans="1:10" ht="15.75">
      <c r="A27" s="289" t="s">
        <v>136</v>
      </c>
      <c r="B27" s="290"/>
      <c r="C27" s="290"/>
      <c r="D27" s="290"/>
      <c r="E27" s="290"/>
      <c r="F27" s="290"/>
      <c r="G27" s="290"/>
      <c r="H27" s="290"/>
      <c r="I27" s="290"/>
      <c r="J27" s="291"/>
    </row>
    <row r="28" spans="1:10" ht="15.75">
      <c r="A28" s="290" t="s">
        <v>127</v>
      </c>
      <c r="B28" s="290"/>
      <c r="C28" s="290"/>
      <c r="D28" s="290"/>
      <c r="E28" s="290"/>
      <c r="F28" s="291"/>
      <c r="G28" s="204"/>
      <c r="H28" s="204"/>
      <c r="I28" s="204" t="s">
        <v>186</v>
      </c>
      <c r="J28" s="205" t="s">
        <v>39</v>
      </c>
    </row>
    <row r="29" spans="1:10" ht="15.75">
      <c r="A29" s="303"/>
      <c r="B29" s="303"/>
      <c r="C29" s="303"/>
      <c r="D29" s="303"/>
      <c r="E29" s="206"/>
      <c r="F29" s="206"/>
      <c r="G29" s="204"/>
      <c r="H29" s="204"/>
      <c r="I29" s="204"/>
      <c r="J29" s="204"/>
    </row>
    <row r="30" spans="1:10" ht="15" customHeight="1">
      <c r="A30" s="304"/>
      <c r="B30" s="305"/>
      <c r="C30" s="306"/>
      <c r="G30" s="207"/>
      <c r="H30" s="207"/>
      <c r="I30" s="207"/>
      <c r="J30" s="207"/>
    </row>
    <row r="31" spans="1:10" ht="39" customHeight="1">
      <c r="A31" s="304" t="s">
        <v>168</v>
      </c>
      <c r="B31" s="305"/>
      <c r="C31" s="306"/>
      <c r="D31" s="307"/>
      <c r="E31" s="308"/>
      <c r="F31" s="199"/>
      <c r="G31" s="200"/>
      <c r="H31" s="200"/>
      <c r="I31" s="200"/>
      <c r="J31" s="201"/>
    </row>
    <row r="32" spans="1:10">
      <c r="A32" s="202" t="s">
        <v>169</v>
      </c>
      <c r="B32" s="186">
        <v>11</v>
      </c>
      <c r="C32" s="186" t="s">
        <v>170</v>
      </c>
      <c r="D32" s="208">
        <v>0</v>
      </c>
      <c r="E32" s="198">
        <v>0</v>
      </c>
      <c r="F32" s="198">
        <v>0</v>
      </c>
      <c r="G32" s="192">
        <v>2750</v>
      </c>
      <c r="H32" s="192">
        <f>E32*D32</f>
        <v>0</v>
      </c>
      <c r="I32" s="192">
        <v>0</v>
      </c>
      <c r="J32" s="192">
        <f>SUM(G32:I32)</f>
        <v>2750</v>
      </c>
    </row>
    <row r="33" spans="1:10">
      <c r="A33" s="202" t="s">
        <v>130</v>
      </c>
      <c r="B33" s="186">
        <v>165</v>
      </c>
      <c r="C33" s="186" t="s">
        <v>131</v>
      </c>
      <c r="D33" s="208">
        <v>25</v>
      </c>
      <c r="E33" s="198">
        <v>2</v>
      </c>
      <c r="F33" s="198">
        <v>3</v>
      </c>
      <c r="G33" s="192">
        <v>50</v>
      </c>
      <c r="H33" s="192">
        <v>0</v>
      </c>
      <c r="I33" s="192">
        <v>0</v>
      </c>
      <c r="J33" s="192">
        <v>50</v>
      </c>
    </row>
    <row r="34" spans="1:10">
      <c r="A34" s="202" t="s">
        <v>166</v>
      </c>
      <c r="B34" s="186">
        <v>11</v>
      </c>
      <c r="C34" s="186" t="s">
        <v>132</v>
      </c>
      <c r="D34" s="208">
        <v>0</v>
      </c>
      <c r="E34" s="198">
        <v>0</v>
      </c>
      <c r="F34" s="198">
        <v>0</v>
      </c>
      <c r="G34" s="192">
        <v>2750</v>
      </c>
      <c r="H34" s="192">
        <v>0</v>
      </c>
      <c r="I34" s="192">
        <v>0</v>
      </c>
      <c r="J34" s="192">
        <f>SUM(G34:I34)</f>
        <v>2750</v>
      </c>
    </row>
    <row r="35" spans="1:10">
      <c r="A35" s="203"/>
    </row>
    <row r="36" spans="1:10" ht="34.5" customHeight="1">
      <c r="A36" s="309" t="s">
        <v>171</v>
      </c>
      <c r="B36" s="310"/>
      <c r="C36" s="311"/>
      <c r="D36" s="186"/>
      <c r="E36" s="186"/>
      <c r="F36" s="186"/>
      <c r="G36" s="200"/>
      <c r="H36" s="200"/>
      <c r="I36" s="200"/>
      <c r="J36" s="200"/>
    </row>
    <row r="37" spans="1:10">
      <c r="A37" s="209" t="s">
        <v>133</v>
      </c>
      <c r="B37" s="209">
        <v>11</v>
      </c>
      <c r="C37" s="209" t="s">
        <v>167</v>
      </c>
      <c r="D37" s="192">
        <v>0</v>
      </c>
      <c r="E37" s="186">
        <v>0</v>
      </c>
      <c r="F37" s="210">
        <v>0</v>
      </c>
      <c r="G37" s="192">
        <v>2750</v>
      </c>
      <c r="H37" s="192">
        <f>E37*D37</f>
        <v>0</v>
      </c>
      <c r="I37" s="192">
        <v>0</v>
      </c>
      <c r="J37" s="192">
        <f>SUM(G37:I37)</f>
        <v>2750</v>
      </c>
    </row>
    <row r="38" spans="1:10" ht="22.5" customHeight="1">
      <c r="A38" s="209" t="s">
        <v>172</v>
      </c>
      <c r="B38" s="209">
        <v>0</v>
      </c>
      <c r="C38" s="209" t="s">
        <v>132</v>
      </c>
      <c r="D38" s="192">
        <v>1000</v>
      </c>
      <c r="E38" s="186">
        <v>4</v>
      </c>
      <c r="F38" s="210">
        <v>1</v>
      </c>
      <c r="G38" s="192">
        <v>0</v>
      </c>
      <c r="H38" s="192">
        <f>E38*D38</f>
        <v>4000</v>
      </c>
      <c r="I38" s="192">
        <v>0</v>
      </c>
      <c r="J38" s="192">
        <f>SUM(G38:I38)</f>
        <v>4000</v>
      </c>
    </row>
    <row r="39" spans="1:10">
      <c r="A39" s="209" t="s">
        <v>134</v>
      </c>
      <c r="B39" s="209">
        <v>165</v>
      </c>
      <c r="C39" s="209" t="s">
        <v>135</v>
      </c>
      <c r="D39" s="197">
        <v>10</v>
      </c>
      <c r="E39" s="194">
        <v>2</v>
      </c>
      <c r="F39" s="186"/>
      <c r="G39" s="186">
        <v>0</v>
      </c>
      <c r="H39" s="192">
        <f>E39*D39</f>
        <v>20</v>
      </c>
      <c r="I39" s="186">
        <v>0</v>
      </c>
      <c r="J39" s="222">
        <v>20</v>
      </c>
    </row>
    <row r="40" spans="1:10">
      <c r="A40" s="209"/>
      <c r="B40" s="209"/>
      <c r="C40" s="209"/>
      <c r="D40" s="197"/>
      <c r="E40" s="194"/>
      <c r="F40" s="186"/>
      <c r="G40" s="186"/>
      <c r="H40" s="192"/>
      <c r="I40" s="186"/>
      <c r="J40" s="222"/>
    </row>
    <row r="41" spans="1:10" ht="25.5">
      <c r="A41" s="224" t="s">
        <v>173</v>
      </c>
      <c r="B41" s="209"/>
      <c r="C41" s="209"/>
      <c r="D41" s="197"/>
      <c r="E41" s="194"/>
      <c r="F41" s="186"/>
      <c r="G41" s="186"/>
      <c r="H41" s="192"/>
      <c r="I41" s="186"/>
      <c r="J41" s="222"/>
    </row>
    <row r="42" spans="1:10">
      <c r="A42" s="223" t="s">
        <v>174</v>
      </c>
      <c r="B42" s="209"/>
      <c r="C42" s="209"/>
      <c r="D42" s="197">
        <v>0</v>
      </c>
      <c r="E42" s="194">
        <v>0</v>
      </c>
      <c r="F42" s="186">
        <v>0</v>
      </c>
      <c r="G42" s="225">
        <v>2750</v>
      </c>
      <c r="H42" s="192">
        <v>0</v>
      </c>
      <c r="I42" s="186">
        <v>0</v>
      </c>
      <c r="J42" s="222">
        <v>2750</v>
      </c>
    </row>
    <row r="43" spans="1:10" ht="23.25" customHeight="1">
      <c r="A43" s="223" t="s">
        <v>166</v>
      </c>
      <c r="B43" s="209"/>
      <c r="C43" s="209"/>
      <c r="D43" s="197">
        <v>0</v>
      </c>
      <c r="E43" s="194">
        <v>0</v>
      </c>
      <c r="F43" s="186">
        <v>0</v>
      </c>
      <c r="G43" s="225">
        <v>2750</v>
      </c>
      <c r="H43" s="192">
        <v>0</v>
      </c>
      <c r="I43" s="186">
        <v>0</v>
      </c>
      <c r="J43" s="222">
        <v>2750</v>
      </c>
    </row>
    <row r="44" spans="1:10" ht="23.25" customHeight="1">
      <c r="A44" s="223"/>
      <c r="B44" s="209"/>
      <c r="C44" s="209"/>
      <c r="D44" s="197"/>
      <c r="E44" s="194"/>
      <c r="F44" s="186"/>
      <c r="G44" s="225"/>
      <c r="H44" s="192"/>
      <c r="I44" s="186"/>
      <c r="J44" s="222"/>
    </row>
    <row r="45" spans="1:10">
      <c r="A45" s="211"/>
      <c r="B45" s="212"/>
      <c r="C45" s="212"/>
    </row>
    <row r="47" spans="1:10" ht="15.75">
      <c r="A47" s="312" t="s">
        <v>176</v>
      </c>
      <c r="B47" s="296"/>
      <c r="C47" s="296"/>
      <c r="D47" s="296"/>
      <c r="E47" s="296"/>
      <c r="F47" s="296"/>
      <c r="G47" s="296"/>
      <c r="H47" s="296"/>
      <c r="I47" s="296"/>
      <c r="J47" s="297"/>
    </row>
    <row r="48" spans="1:10" ht="15.75">
      <c r="A48" s="296" t="s">
        <v>127</v>
      </c>
      <c r="B48" s="296"/>
      <c r="C48" s="296"/>
      <c r="D48" s="296"/>
      <c r="E48" s="296"/>
      <c r="F48" s="297"/>
      <c r="G48" s="213"/>
      <c r="H48" s="213"/>
      <c r="I48" s="213"/>
      <c r="J48" s="213">
        <v>2850</v>
      </c>
    </row>
    <row r="49" spans="1:11" ht="15.75">
      <c r="A49" s="292"/>
      <c r="B49" s="292"/>
      <c r="C49" s="292"/>
      <c r="D49" s="292"/>
      <c r="G49" s="214"/>
      <c r="H49" s="214"/>
      <c r="I49" s="214"/>
      <c r="J49" s="214"/>
    </row>
    <row r="50" spans="1:11" ht="14.25" customHeight="1">
      <c r="A50" s="293"/>
      <c r="B50" s="294"/>
      <c r="C50" s="295"/>
      <c r="D50" s="226"/>
      <c r="E50" s="226"/>
      <c r="F50" s="226"/>
      <c r="G50" s="227"/>
      <c r="H50" s="227"/>
      <c r="I50" s="227"/>
      <c r="J50" s="227"/>
      <c r="K50" s="226"/>
    </row>
    <row r="51" spans="1:11" ht="26.25" customHeight="1">
      <c r="A51" s="228" t="s">
        <v>178</v>
      </c>
      <c r="B51" s="186"/>
      <c r="C51" s="186" t="s">
        <v>132</v>
      </c>
      <c r="D51" s="192"/>
      <c r="E51" s="186"/>
      <c r="F51" s="186"/>
      <c r="G51" s="192"/>
      <c r="H51" s="192"/>
      <c r="I51" s="192"/>
      <c r="J51" s="192"/>
    </row>
    <row r="52" spans="1:11">
      <c r="A52" s="191" t="s">
        <v>177</v>
      </c>
      <c r="B52" s="186">
        <v>22</v>
      </c>
      <c r="C52" s="186" t="s">
        <v>132</v>
      </c>
      <c r="D52" s="192">
        <v>2750</v>
      </c>
      <c r="E52" s="186">
        <v>0</v>
      </c>
      <c r="F52" s="186"/>
      <c r="G52" s="192">
        <v>0</v>
      </c>
      <c r="H52" s="192">
        <v>0</v>
      </c>
      <c r="I52" s="192">
        <v>0</v>
      </c>
      <c r="J52" s="192">
        <f>SUM(G52:I52)</f>
        <v>0</v>
      </c>
    </row>
    <row r="53" spans="1:11">
      <c r="A53" s="191" t="s">
        <v>180</v>
      </c>
      <c r="B53" s="186">
        <v>165</v>
      </c>
      <c r="C53" s="191" t="s">
        <v>135</v>
      </c>
      <c r="D53" s="192">
        <v>100</v>
      </c>
      <c r="E53" s="186">
        <v>1</v>
      </c>
      <c r="F53" s="186"/>
      <c r="G53" s="192">
        <v>0</v>
      </c>
      <c r="H53" s="192">
        <f>E53*D53</f>
        <v>100</v>
      </c>
      <c r="I53" s="192">
        <v>0</v>
      </c>
      <c r="J53" s="192">
        <f>SUM(G53:I53)</f>
        <v>100</v>
      </c>
    </row>
    <row r="56" spans="1:11" ht="15.75">
      <c r="A56" s="289" t="s">
        <v>181</v>
      </c>
      <c r="B56" s="290"/>
      <c r="C56" s="290"/>
      <c r="D56" s="290"/>
      <c r="E56" s="290"/>
      <c r="F56" s="290"/>
      <c r="G56" s="290"/>
      <c r="H56" s="290"/>
      <c r="I56" s="290"/>
      <c r="J56" s="291"/>
    </row>
    <row r="57" spans="1:11" ht="15.75">
      <c r="A57" s="283" t="s">
        <v>127</v>
      </c>
      <c r="B57" s="283"/>
      <c r="C57" s="283"/>
      <c r="D57" s="283"/>
      <c r="E57" s="283"/>
      <c r="F57" s="284"/>
      <c r="G57" s="216"/>
      <c r="H57" s="216" t="s">
        <v>187</v>
      </c>
      <c r="I57" s="216" t="s">
        <v>39</v>
      </c>
      <c r="J57" s="216">
        <v>8275</v>
      </c>
    </row>
    <row r="58" spans="1:11" ht="15.75">
      <c r="A58" s="285"/>
      <c r="B58" s="285"/>
      <c r="C58" s="285"/>
      <c r="D58" s="285"/>
      <c r="E58" s="217"/>
      <c r="F58" s="217"/>
      <c r="G58" s="217"/>
      <c r="H58" s="217"/>
      <c r="I58" s="217"/>
      <c r="J58" s="217"/>
    </row>
    <row r="59" spans="1:11" ht="32.25" customHeight="1">
      <c r="A59" s="286" t="s">
        <v>182</v>
      </c>
      <c r="B59" s="287"/>
      <c r="C59" s="288"/>
      <c r="G59" s="229"/>
      <c r="H59" s="229"/>
      <c r="I59" s="229"/>
      <c r="J59" s="229"/>
    </row>
    <row r="60" spans="1:11">
      <c r="A60" s="186" t="s">
        <v>184</v>
      </c>
      <c r="B60" s="186">
        <v>29</v>
      </c>
      <c r="C60" s="186" t="s">
        <v>132</v>
      </c>
      <c r="D60" s="208">
        <v>2750</v>
      </c>
      <c r="E60" s="186">
        <v>1</v>
      </c>
      <c r="F60" s="186">
        <v>6</v>
      </c>
      <c r="G60" s="192">
        <f>E60*D60</f>
        <v>2750</v>
      </c>
      <c r="H60" s="192">
        <v>0</v>
      </c>
      <c r="I60" s="192">
        <v>0</v>
      </c>
      <c r="J60" s="215">
        <f>SUM(G60:I60)</f>
        <v>2750</v>
      </c>
    </row>
    <row r="61" spans="1:11">
      <c r="A61" s="191"/>
      <c r="B61" s="186">
        <v>31</v>
      </c>
      <c r="C61" s="186" t="s">
        <v>132</v>
      </c>
      <c r="D61" s="208"/>
      <c r="E61" s="186"/>
      <c r="F61" s="186"/>
      <c r="G61" s="192"/>
      <c r="H61" s="192"/>
      <c r="I61" s="192"/>
      <c r="J61" s="215"/>
    </row>
    <row r="62" spans="1:11" ht="24.75" customHeight="1">
      <c r="A62" s="220" t="s">
        <v>183</v>
      </c>
      <c r="B62" s="186">
        <v>165</v>
      </c>
      <c r="C62" s="191" t="s">
        <v>131</v>
      </c>
      <c r="D62" s="192">
        <v>25</v>
      </c>
      <c r="E62" s="186">
        <v>1</v>
      </c>
      <c r="F62" s="186">
        <v>3</v>
      </c>
      <c r="G62" s="192">
        <f>E62*D62</f>
        <v>25</v>
      </c>
      <c r="H62" s="192">
        <v>0</v>
      </c>
      <c r="I62" s="192">
        <v>0</v>
      </c>
      <c r="J62" s="189">
        <f>SUM(G62:I62)</f>
        <v>25</v>
      </c>
    </row>
    <row r="63" spans="1:11">
      <c r="A63" s="191"/>
      <c r="B63" s="186"/>
      <c r="C63" s="191"/>
      <c r="D63" s="208"/>
      <c r="E63" s="186"/>
      <c r="F63" s="186"/>
      <c r="G63" s="192"/>
      <c r="H63" s="192"/>
      <c r="I63" s="192"/>
      <c r="J63" s="189"/>
    </row>
    <row r="64" spans="1:11">
      <c r="A64" s="191" t="s">
        <v>185</v>
      </c>
      <c r="B64" s="186"/>
      <c r="C64" s="191"/>
      <c r="D64" s="208"/>
      <c r="E64" s="186"/>
      <c r="F64" s="186"/>
      <c r="G64" s="192"/>
      <c r="H64" s="192"/>
      <c r="I64" s="192"/>
      <c r="J64" s="189"/>
    </row>
    <row r="65" spans="1:10">
      <c r="A65" s="191" t="s">
        <v>164</v>
      </c>
      <c r="B65" s="186"/>
      <c r="C65" s="191"/>
      <c r="D65" s="208">
        <v>2750</v>
      </c>
      <c r="E65" s="186">
        <v>1</v>
      </c>
      <c r="F65" s="186">
        <v>0</v>
      </c>
      <c r="G65" s="192">
        <v>0</v>
      </c>
      <c r="H65" s="192">
        <v>0</v>
      </c>
      <c r="I65" s="192">
        <v>0</v>
      </c>
      <c r="J65" s="189">
        <v>2750</v>
      </c>
    </row>
    <row r="66" spans="1:10">
      <c r="A66" s="186" t="s">
        <v>179</v>
      </c>
      <c r="B66" s="186"/>
      <c r="C66" s="194" t="s">
        <v>132</v>
      </c>
      <c r="D66" s="208">
        <v>2750</v>
      </c>
      <c r="E66" s="194">
        <v>1</v>
      </c>
      <c r="F66" s="186"/>
      <c r="G66" s="192">
        <v>0</v>
      </c>
      <c r="H66" s="192">
        <v>0</v>
      </c>
      <c r="I66" s="192">
        <v>0</v>
      </c>
      <c r="J66" s="215">
        <v>2750</v>
      </c>
    </row>
  </sheetData>
  <mergeCells count="27">
    <mergeCell ref="A3:J3"/>
    <mergeCell ref="A4:C4"/>
    <mergeCell ref="D4:F4"/>
    <mergeCell ref="A5:C5"/>
    <mergeCell ref="A6:C6"/>
    <mergeCell ref="A12:C12"/>
    <mergeCell ref="D12:E12"/>
    <mergeCell ref="A16:C16"/>
    <mergeCell ref="A7:C7"/>
    <mergeCell ref="D7:E7"/>
    <mergeCell ref="A48:F48"/>
    <mergeCell ref="A22:C22"/>
    <mergeCell ref="D22:E22"/>
    <mergeCell ref="A27:J27"/>
    <mergeCell ref="A28:F28"/>
    <mergeCell ref="A29:D29"/>
    <mergeCell ref="A30:C30"/>
    <mergeCell ref="A31:C31"/>
    <mergeCell ref="D31:E31"/>
    <mergeCell ref="A36:C36"/>
    <mergeCell ref="A47:J47"/>
    <mergeCell ref="A57:F57"/>
    <mergeCell ref="A58:D58"/>
    <mergeCell ref="A59:C59"/>
    <mergeCell ref="A56:J56"/>
    <mergeCell ref="A49:D49"/>
    <mergeCell ref="A50:C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Manejo de Recursos - Tabla 1</vt:lpstr>
      <vt:lpstr>Uso Publico - Tabla 1</vt:lpstr>
      <vt:lpstr>Proteccion y control - Tabla 1</vt:lpstr>
      <vt:lpstr>Administración - Tabla 1</vt:lpstr>
      <vt:lpstr>presupuesto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Usuario de Windows</cp:lastModifiedBy>
  <cp:lastPrinted>2015-09-03T15:31:10Z</cp:lastPrinted>
  <dcterms:created xsi:type="dcterms:W3CDTF">2014-06-06T13:59:23Z</dcterms:created>
  <dcterms:modified xsi:type="dcterms:W3CDTF">2018-09-04T18:02:46Z</dcterms:modified>
</cp:coreProperties>
</file>