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Informacion Frontera Norte\Informacion 2020\Frontera Norte\Reserva Yal Unin Yul Witz\POA 2020 CONAP\"/>
    </mc:Choice>
  </mc:AlternateContent>
  <bookViews>
    <workbookView xWindow="0" yWindow="0" windowWidth="19200" windowHeight="6885" tabRatio="932"/>
  </bookViews>
  <sheets>
    <sheet name="Presupuesto" sheetId="3" r:id="rId1"/>
    <sheet name="Proteccion y control" sheetId="1" r:id="rId2"/>
    <sheet name="Manejo de recurso" sheetId="9" r:id="rId3"/>
    <sheet name="Investigacion-Monitoreo" sheetId="10" r:id="rId4"/>
    <sheet name="Fortalecimiento-Participacion" sheetId="11" r:id="rId5"/>
    <sheet name="Administracion" sheetId="12" r:id="rId6"/>
  </sheets>
  <definedNames>
    <definedName name="_xlnm.Print_Area" localSheetId="5">Administracion!$A$2:$U$59</definedName>
    <definedName name="_xlnm.Print_Area" localSheetId="4">'Fortalecimiento-Participacion'!$A$2:$U$34</definedName>
    <definedName name="_xlnm.Print_Area" localSheetId="3">'Investigacion-Monitoreo'!$A$2:$U$49</definedName>
    <definedName name="_xlnm.Print_Area" localSheetId="2">'Manejo de recurso'!$A$1:$U$17</definedName>
    <definedName name="_xlnm.Print_Area" localSheetId="0">Presupuesto!$A$1:$J$41</definedName>
    <definedName name="_xlnm.Print_Area" localSheetId="1">'Proteccion y control'!$A$1:$U$30</definedName>
  </definedNames>
  <calcPr calcId="15251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U16" i="10" l="1"/>
  <c r="U58" i="12" l="1"/>
  <c r="U42" i="12"/>
  <c r="U29" i="12"/>
  <c r="U15" i="12"/>
  <c r="U33" i="11"/>
  <c r="U31" i="11"/>
  <c r="U16" i="11"/>
  <c r="U48" i="10"/>
  <c r="U46" i="10"/>
  <c r="U31" i="10"/>
  <c r="U14" i="9"/>
  <c r="U28" i="1"/>
  <c r="U26" i="1"/>
  <c r="U13" i="1"/>
  <c r="U16" i="9" l="1"/>
  <c r="I31" i="3" l="1"/>
  <c r="I30" i="3"/>
  <c r="I29" i="3"/>
  <c r="I28" i="3"/>
  <c r="F31" i="3"/>
  <c r="F30" i="3"/>
  <c r="F29" i="3"/>
  <c r="F28" i="3"/>
  <c r="I24" i="3"/>
  <c r="I22" i="3"/>
  <c r="I18" i="3"/>
  <c r="I17" i="3"/>
  <c r="I16" i="3"/>
  <c r="I15" i="3"/>
  <c r="I11" i="3"/>
  <c r="F23" i="3"/>
  <c r="F24" i="3"/>
  <c r="F22" i="3"/>
  <c r="F16" i="3"/>
  <c r="F17" i="3"/>
  <c r="F18" i="3"/>
  <c r="F15" i="3"/>
  <c r="F11" i="3"/>
  <c r="U55" i="12" l="1"/>
  <c r="U56" i="12" s="1"/>
  <c r="U41" i="12"/>
  <c r="U28" i="12"/>
  <c r="U14" i="12"/>
  <c r="U13" i="12"/>
  <c r="U12" i="12"/>
  <c r="U30" i="11" l="1"/>
  <c r="U15" i="11"/>
  <c r="U14" i="11"/>
  <c r="U13" i="11"/>
  <c r="U45" i="10"/>
  <c r="U44" i="10"/>
  <c r="U30" i="10"/>
  <c r="U29" i="10"/>
  <c r="U15" i="10"/>
  <c r="U14" i="10"/>
  <c r="U13" i="10"/>
  <c r="U13" i="9"/>
  <c r="U12" i="9"/>
  <c r="J24" i="3" l="1"/>
  <c r="I23" i="3"/>
  <c r="F6" i="3"/>
  <c r="J23" i="3" l="1"/>
  <c r="J22" i="3"/>
  <c r="J25" i="3" l="1"/>
  <c r="J18" i="3" l="1"/>
  <c r="U12" i="1" l="1"/>
  <c r="I6" i="3" l="1"/>
  <c r="J6" i="3" s="1"/>
  <c r="J31" i="3" l="1"/>
  <c r="J17" i="3"/>
  <c r="J15" i="3" l="1"/>
  <c r="J16" i="3"/>
  <c r="J11" i="3"/>
  <c r="U25" i="1"/>
  <c r="U24" i="1"/>
  <c r="U11" i="1"/>
  <c r="U10" i="1"/>
  <c r="J19" i="3" l="1"/>
  <c r="J12" i="3"/>
  <c r="F7" i="3"/>
  <c r="J28" i="3"/>
  <c r="I7" i="3" l="1"/>
  <c r="J7" i="3" s="1"/>
  <c r="J8" i="3" s="1"/>
  <c r="J29" i="3"/>
  <c r="J30" i="3"/>
  <c r="J32" i="3" l="1"/>
  <c r="J34" i="3" s="1"/>
  <c r="I37" i="3" s="1"/>
  <c r="I38" i="3" s="1"/>
  <c r="F41" i="3" s="1"/>
</calcChain>
</file>

<file path=xl/sharedStrings.xml><?xml version="1.0" encoding="utf-8"?>
<sst xmlns="http://schemas.openxmlformats.org/spreadsheetml/2006/main" count="708" uniqueCount="176">
  <si>
    <r>
      <t>2. Programa:</t>
    </r>
    <r>
      <rPr>
        <b/>
        <sz val="10"/>
        <rFont val="Arial"/>
        <family val="2"/>
      </rPr>
      <t xml:space="preserve"> Administración</t>
    </r>
  </si>
  <si>
    <r>
      <t xml:space="preserve">3. Sub programa: </t>
    </r>
    <r>
      <rPr>
        <b/>
        <sz val="10"/>
        <rFont val="Arial"/>
        <family val="2"/>
      </rPr>
      <t>Infraestructura, Equipamiento y Mantenimiento</t>
    </r>
  </si>
  <si>
    <r>
      <t>3. Sub programa:</t>
    </r>
    <r>
      <rPr>
        <b/>
        <sz val="10"/>
        <rFont val="Arial"/>
        <family val="2"/>
      </rPr>
      <t xml:space="preserve"> Personal</t>
    </r>
  </si>
  <si>
    <t>Actividades</t>
  </si>
  <si>
    <t>E</t>
  </si>
  <si>
    <t>F</t>
  </si>
  <si>
    <t>M</t>
  </si>
  <si>
    <t>A</t>
  </si>
  <si>
    <t>J</t>
  </si>
  <si>
    <t>S</t>
  </si>
  <si>
    <t>O</t>
  </si>
  <si>
    <t>N</t>
  </si>
  <si>
    <t>D</t>
  </si>
  <si>
    <t>Responsable</t>
  </si>
  <si>
    <t>Verificadores</t>
  </si>
  <si>
    <t>Financiamiento</t>
  </si>
  <si>
    <t>TOTAL</t>
  </si>
  <si>
    <t>No.</t>
  </si>
  <si>
    <t>Meses</t>
  </si>
  <si>
    <t>Monto</t>
  </si>
  <si>
    <t>COSTO/ UNIDAD/Q.</t>
  </si>
  <si>
    <t>COD</t>
  </si>
  <si>
    <t>No. UNIDAD</t>
  </si>
  <si>
    <t>COSTO (Q)</t>
  </si>
  <si>
    <t>Programa de Administración</t>
  </si>
  <si>
    <t>SUBTOT. RES.=</t>
  </si>
  <si>
    <r>
      <t>2. Programa:</t>
    </r>
    <r>
      <rPr>
        <b/>
        <sz val="10"/>
        <rFont val="Arial"/>
        <family val="2"/>
      </rPr>
      <t xml:space="preserve"> Protección y Control</t>
    </r>
  </si>
  <si>
    <r>
      <t>2. Programa:</t>
    </r>
    <r>
      <rPr>
        <b/>
        <sz val="10"/>
        <rFont val="Arial"/>
        <family val="2"/>
      </rPr>
      <t xml:space="preserve"> Manejo de Recursos</t>
    </r>
  </si>
  <si>
    <r>
      <t>2. Programa:</t>
    </r>
    <r>
      <rPr>
        <b/>
        <sz val="10"/>
        <rFont val="Arial"/>
        <family val="2"/>
      </rPr>
      <t xml:space="preserve"> Asistencia y Participación Comunitaria para el Manejo Compartido</t>
    </r>
  </si>
  <si>
    <r>
      <t xml:space="preserve">3. Sub programa: </t>
    </r>
    <r>
      <rPr>
        <b/>
        <sz val="10"/>
        <rFont val="Arial"/>
        <family val="2"/>
      </rPr>
      <t>Capacitación y Extensionismo</t>
    </r>
  </si>
  <si>
    <r>
      <t xml:space="preserve">3. Sub programa: </t>
    </r>
    <r>
      <rPr>
        <b/>
        <sz val="10"/>
        <rFont val="Arial"/>
        <family val="2"/>
      </rPr>
      <t>Organización y Participación para el Manejo Compartido de Recursos Naturales y Procesos de Desarrollo Local.</t>
    </r>
  </si>
  <si>
    <t>Programa de Protección y Control</t>
  </si>
  <si>
    <t>Programa Manejo de Recursos</t>
  </si>
  <si>
    <t>Programa de Investigación y Monitoreo</t>
  </si>
  <si>
    <t>FUENTE DE FINANCIAMIENTO</t>
  </si>
  <si>
    <t>CONSEJO NACIONAL DE AREAS PROTEGIDAS -CONAP-</t>
  </si>
  <si>
    <t>FUNDAECO</t>
  </si>
  <si>
    <r>
      <t xml:space="preserve">3. Sub programa: </t>
    </r>
    <r>
      <rPr>
        <b/>
        <sz val="10"/>
        <rFont val="Arial"/>
        <family val="2"/>
      </rPr>
      <t>Investigación sobre diversidad biológica</t>
    </r>
    <r>
      <rPr>
        <sz val="10"/>
        <rFont val="Arial"/>
        <family val="2"/>
      </rPr>
      <t>.</t>
    </r>
  </si>
  <si>
    <r>
      <t xml:space="preserve">3. Sub programa: </t>
    </r>
    <r>
      <rPr>
        <b/>
        <sz val="10"/>
        <rFont val="Arial"/>
        <family val="2"/>
      </rPr>
      <t>Investigación Aplicada y Experimentación</t>
    </r>
    <r>
      <rPr>
        <sz val="10"/>
        <rFont val="Arial"/>
        <family val="2"/>
      </rPr>
      <t>.</t>
    </r>
  </si>
  <si>
    <r>
      <t xml:space="preserve">3. Sub programa: </t>
    </r>
    <r>
      <rPr>
        <b/>
        <sz val="10"/>
        <rFont val="Arial"/>
        <family val="2"/>
      </rPr>
      <t>Monitoreo Ambiental</t>
    </r>
    <r>
      <rPr>
        <sz val="10"/>
        <rFont val="Arial"/>
        <family val="2"/>
      </rPr>
      <t>.</t>
    </r>
  </si>
  <si>
    <t>FINANCIANTE (CONAP/SIGAP)</t>
  </si>
  <si>
    <t>FINANCIANTE CONAP/SIGAP</t>
  </si>
  <si>
    <t>X</t>
  </si>
  <si>
    <t>Contratos laborales</t>
  </si>
  <si>
    <t>Una estación meteorológica instalada para recopilación de información climática.</t>
  </si>
  <si>
    <r>
      <t xml:space="preserve">4. Resultado esperado: </t>
    </r>
    <r>
      <rPr>
        <b/>
        <sz val="10"/>
        <rFont val="Arial"/>
        <family val="2"/>
      </rPr>
      <t>Evaluar el cumplimiento de objetivos de conservación y el desempeño de la administración.</t>
    </r>
  </si>
  <si>
    <t>CONAP y FUNDAECO</t>
  </si>
  <si>
    <t>Informe de ejecución</t>
  </si>
  <si>
    <t>Informe de implementación</t>
  </si>
  <si>
    <t>Informes semestrales de control y vigilancia.</t>
  </si>
  <si>
    <t>Informe de ejecución.</t>
  </si>
  <si>
    <t xml:space="preserve">Comunidades del sitio de conservación San Isidro Chiblac. </t>
  </si>
  <si>
    <t>Bitácoras de visita.</t>
  </si>
  <si>
    <r>
      <t>2. Programa:</t>
    </r>
    <r>
      <rPr>
        <b/>
        <sz val="10"/>
        <rFont val="Arial"/>
        <family val="2"/>
      </rPr>
      <t xml:space="preserve"> Investigación y Monitoreo</t>
    </r>
  </si>
  <si>
    <t>Memoria de capacitación.</t>
  </si>
  <si>
    <t>Memoria de intercambio de  experiencia.</t>
  </si>
  <si>
    <t>PLAN OPERATIVO ANUAL 2020</t>
  </si>
  <si>
    <t>TOTAL PRESUPUESTO 2020</t>
  </si>
  <si>
    <t>PRESUPUESTO REQUERIDO Y DISTRIBUIDO EN LAS DIFERENTES ACTIVIDAES ESTRABLECIDAS  EN EL POA 2020</t>
  </si>
  <si>
    <t>Resultado Esperado 2020</t>
  </si>
  <si>
    <r>
      <t xml:space="preserve">1. Línea de acción: </t>
    </r>
    <r>
      <rPr>
        <b/>
        <sz val="10"/>
        <rFont val="Arial"/>
        <family val="2"/>
      </rPr>
      <t xml:space="preserve"> Político-Legal</t>
    </r>
  </si>
  <si>
    <t>Ubicación Geográfica</t>
  </si>
  <si>
    <t>Código de Donante</t>
  </si>
  <si>
    <r>
      <t xml:space="preserve">1. Línea de acción: </t>
    </r>
    <r>
      <rPr>
        <b/>
        <sz val="10"/>
        <rFont val="Arial"/>
        <family val="2"/>
      </rPr>
      <t>Político-Legal</t>
    </r>
  </si>
  <si>
    <t>Código</t>
  </si>
  <si>
    <t xml:space="preserve">Base de datos de las variables climáticas. </t>
  </si>
  <si>
    <r>
      <t xml:space="preserve">1. Línea de acción: </t>
    </r>
    <r>
      <rPr>
        <b/>
        <sz val="10"/>
        <rFont val="Arial"/>
        <family val="2"/>
      </rPr>
      <t>Recursos Naturales y Culturales</t>
    </r>
  </si>
  <si>
    <t xml:space="preserve">Asistencia técnica para mejorar  sus alternativas de producción y hacer menor presión en los recursos naturales de la región. </t>
  </si>
  <si>
    <r>
      <t xml:space="preserve">1. Línea de acción: </t>
    </r>
    <r>
      <rPr>
        <b/>
        <sz val="10"/>
        <rFont val="Arial"/>
        <family val="2"/>
      </rPr>
      <t>Investigación y Monitoreo</t>
    </r>
  </si>
  <si>
    <t xml:space="preserve">Implementar un protocolo de monitoreo e investigación de la diversidad biológica </t>
  </si>
  <si>
    <t>Documento de protocolo</t>
  </si>
  <si>
    <t>Fotografías</t>
  </si>
  <si>
    <r>
      <t xml:space="preserve">1. Línea de acción: </t>
    </r>
    <r>
      <rPr>
        <b/>
        <sz val="10"/>
        <rFont val="Arial"/>
        <family val="2"/>
      </rPr>
      <t>Social</t>
    </r>
  </si>
  <si>
    <r>
      <t xml:space="preserve">1. Línea de acción: </t>
    </r>
    <r>
      <rPr>
        <b/>
        <sz val="10"/>
        <rFont val="Arial"/>
        <family val="2"/>
      </rPr>
      <t>Administrativo</t>
    </r>
  </si>
  <si>
    <t>Informe de construcción y equipamiento de cabaña de control y vigilancia.</t>
  </si>
  <si>
    <t>4 Guardarecursos y 1 técnico por FUNDAECO contratados.</t>
  </si>
  <si>
    <r>
      <t>3. Sub programa:</t>
    </r>
    <r>
      <rPr>
        <b/>
        <sz val="10"/>
        <rFont val="Arial"/>
        <family val="2"/>
      </rPr>
      <t xml:space="preserve"> Planificación y Evaluación de la Gestión del Área</t>
    </r>
  </si>
  <si>
    <t>Informe de evaluación del manejo del área protegida.</t>
  </si>
  <si>
    <r>
      <t xml:space="preserve">1. Línea de acción: </t>
    </r>
    <r>
      <rPr>
        <b/>
        <sz val="10"/>
        <rFont val="Arial"/>
        <family val="2"/>
      </rPr>
      <t>Económico-Financiero</t>
    </r>
  </si>
  <si>
    <r>
      <t>3. Sub programa:</t>
    </r>
    <r>
      <rPr>
        <b/>
        <sz val="10"/>
        <rFont val="Arial"/>
        <family val="2"/>
      </rPr>
      <t xml:space="preserve"> Gestión de Fondos</t>
    </r>
  </si>
  <si>
    <t>Capacitación de educación ambiental a nivel formal e informal a comunidades del sitio de conservación San Isidro Chiblac. (asistencia y participación)</t>
  </si>
  <si>
    <t>Establecer la línea base de especies de aves y anfibios a monitorear.</t>
  </si>
  <si>
    <t>Infraestructura mínima para implementar acciones de control y vigilancia</t>
  </si>
  <si>
    <r>
      <t xml:space="preserve">4. Resultado esperado:  </t>
    </r>
    <r>
      <rPr>
        <b/>
        <sz val="10"/>
        <rFont val="Arial"/>
        <family val="2"/>
      </rPr>
      <t>Hacer partícipes a la municipalidad, pobladores de las comunidades ubicadas alrededor del área, instituciones relacionadas al área, entre otras, en el desarrollo sostenible de los recursos naturales con fines de conservar y recuperar el ecosistema</t>
    </r>
  </si>
  <si>
    <t>Memoria de capacitaciones y o bitácoras de visita.</t>
  </si>
  <si>
    <r>
      <t xml:space="preserve">4. Resultado esperado: </t>
    </r>
    <r>
      <rPr>
        <b/>
        <sz val="10"/>
        <rFont val="Arial"/>
        <family val="2"/>
      </rPr>
      <t>Se conoce  la cantidad y calidad de los recursos del área a efecto de propiciar el uso adecuado de los mismos.</t>
    </r>
  </si>
  <si>
    <t>Documento de línea base.</t>
  </si>
  <si>
    <t>Bitácoras de visita e informes.</t>
  </si>
  <si>
    <r>
      <t xml:space="preserve">4. Resultado esperado: </t>
    </r>
    <r>
      <rPr>
        <b/>
        <sz val="10"/>
        <rFont val="Arial"/>
        <family val="2"/>
      </rPr>
      <t>FUNDAECO a través de distintos espacios de dialogo municipal, promueve y participa en iniciativas de desarrollo social y ambiental (COMUDE y otras)</t>
    </r>
  </si>
  <si>
    <t>Barillas, Huehuetenango.</t>
  </si>
  <si>
    <t>Actas de participación y/o Bitácoras de Visita.</t>
  </si>
  <si>
    <t>Informe de instalación de estación y equipo de cómputo en el área.</t>
  </si>
  <si>
    <t>Subtotal</t>
  </si>
  <si>
    <t>Cuatro guardarecursos equipados para realizar monitoreos de control y vigilancia.</t>
  </si>
  <si>
    <t>Sub-Total</t>
  </si>
  <si>
    <t>TOTAL PARA EL PROGRAMA</t>
  </si>
  <si>
    <t>Documento formulado por FUNDAECO.</t>
  </si>
  <si>
    <t xml:space="preserve">Listado de especies </t>
  </si>
  <si>
    <t xml:space="preserve">Código </t>
  </si>
  <si>
    <t>Programa de Fortalecimeinto  y Participación Comunitaria para el Manejo Compartido</t>
  </si>
  <si>
    <t>Resultado 2. Cuatro guardarecursos equipados para realizar monitoreos de control y vigilancia.</t>
  </si>
  <si>
    <t>Resultado 3.  Una estación meteorológica instalada para recopilación de información climática.</t>
  </si>
  <si>
    <t>Resultado 4.  4 Guardarecursos y 1 técnico por FUNDAECO contratados.</t>
  </si>
  <si>
    <t xml:space="preserve">PROGRAMAS Y RESULTADOS ESPERADOS </t>
  </si>
  <si>
    <t>RESERVA NATURAL PRIVADA YAL UNIN YUL WITZ, BARILLAS, HUEHUETENANGO</t>
  </si>
  <si>
    <r>
      <t xml:space="preserve">3. Sub programa: </t>
    </r>
    <r>
      <rPr>
        <b/>
        <sz val="10"/>
        <rFont val="Arial"/>
        <family val="2"/>
      </rPr>
      <t>Delimitacion y conservación</t>
    </r>
  </si>
  <si>
    <r>
      <t xml:space="preserve">3. Sub programa: </t>
    </r>
    <r>
      <rPr>
        <b/>
        <sz val="10"/>
        <rFont val="Arial"/>
        <family val="2"/>
      </rPr>
      <t>Control y vigilancia</t>
    </r>
  </si>
  <si>
    <r>
      <t>3. Sub programa:</t>
    </r>
    <r>
      <rPr>
        <b/>
        <sz val="10"/>
        <rFont val="Arial"/>
        <family val="2"/>
      </rPr>
      <t xml:space="preserve"> Educación ambiental y Manejo de recursos naturales y productivas.</t>
    </r>
  </si>
  <si>
    <t xml:space="preserve">Encargado de la Reserva </t>
  </si>
  <si>
    <t>Guardarecursos</t>
  </si>
  <si>
    <t>Encargado de la Reserva</t>
  </si>
  <si>
    <t>Encargado de la Reserva y Asistente de SAF</t>
  </si>
  <si>
    <t xml:space="preserve">Responsable </t>
  </si>
  <si>
    <t>Coordinador del capitulo Frontera Norte</t>
  </si>
  <si>
    <t>Director Regional FUNDAECO</t>
  </si>
  <si>
    <t>Coordinador del capitulo Frontera Norte y Encargado de la Reserva</t>
  </si>
  <si>
    <t>Resumen de Resultado de los programas para                                      Plan Operativo Anual 2020</t>
  </si>
  <si>
    <t>Objetivo 1:  Asegurar la conservación e integridad de los procesos ecológicos, minimizando los posibles impactos desarrollados por actores indirectos en la Reserva Natural Privada Yal Unin Yul Witz.</t>
  </si>
  <si>
    <t>Resultado 1. Delimitación del perímetro de la Reserva Natural Privada Yal Unin Yul Witz para evitar problemas de invasión.</t>
  </si>
  <si>
    <t>Resultado 2. Se protegen 764.2041 hectáreas mediante recorridos de control y vigilancia, a través de acciones de monitoreo con el apoyo de Guardarecursos de la Reserva Natural Privada Yal Unin Yul Witz</t>
  </si>
  <si>
    <t>Objetivo 1: Conservar y proteger los recursos naturales de la Reserva Natural Privada Yal Unin Yul Witz y Sitio de Conservación San Isidro-Chiblac a través del involucramiento de actoes locales para manejo integral de los recursos naturales de la región.</t>
  </si>
  <si>
    <t>Resultado 1. Se conserva la biodiversidad en 764.2041 hectáreas mediante la implementacion de charlas y educación ambiental en comunidades aledañas a la Reserva Natural Privada Yal Unin Yul Witz.</t>
  </si>
  <si>
    <t>Objetivo 1: Incrementar el nivel de conocimiento científico sobre los valores naturales y la biodiversidad de la Reserva Natural Privada Yal Unin Yul Witz para su divulgación a nivel local.</t>
  </si>
  <si>
    <t>Resultado 2.  Un protocolo de monitoreo e investigación de la diversidad biológica en la Reserva Natural Privada Yal Unin Yul Witz funcionando.</t>
  </si>
  <si>
    <t>Resultado 3.  Implementación de cámaras trampa y se conoce parte de la biodiversidad de la Reserva Natural Privada Yal Unin Yul Witz.</t>
  </si>
  <si>
    <t>Resultado 4.  Se genera información climática, a través de la estación meteorológica establecida en la Reserva Natural Privada Yal Unin Yul Witz</t>
  </si>
  <si>
    <t>Objetivo 1:  Formar capital humano apto para las actividades de control y vigilancia en la Reserva Natural Privada Yal Unin Yul Witz y propiciar en las comunidades el manejo sostenible de los recursos naturales de la región.</t>
  </si>
  <si>
    <t>Resultado 2. Participación de 5 comunidades vecinas a la Reserva Natural Privada Yal Unin Yul Witz en actividades del área y manejo sostenible de los Recursos Naturales.</t>
  </si>
  <si>
    <t>Resultado 3. Divulgar las acciones realizadas en la Reserva Natural Privada Yal Unin Yul Witz mediante la obtención de espacios de información a nivel municipal.</t>
  </si>
  <si>
    <t>Objetivo 1: Mejorar las condiciones para la realización de actividades contempladas en el Plan Operativo Anual de la Reserva Natural Privada Yal Unin Yul Witz.</t>
  </si>
  <si>
    <t>Resultado 1. Establecer infraestructura mínima para implementar acciones de control y vigilancia Reserva Natural Privada Yal Unin Yul Witz.</t>
  </si>
  <si>
    <t>Delimitar y limpiar el perímetro (4,950 metros lineales) de la Reserva Natural Privada Yal Unin Yul Witz</t>
  </si>
  <si>
    <t>Rotulación y señalización de áreas estratégicas de la Reserva Natural Privada Yal Unin Yul Witz</t>
  </si>
  <si>
    <t>Elaborar ronda corta fuego (12,150 metros lineales) en la Reserva Natural Privada Yal Unin Yul Witz</t>
  </si>
  <si>
    <t>Reserva Natural Privada Yal Unin Yul Witz.</t>
  </si>
  <si>
    <r>
      <t xml:space="preserve">4. Resultado esperado: </t>
    </r>
    <r>
      <rPr>
        <b/>
        <sz val="10"/>
        <rFont val="Arial"/>
        <family val="2"/>
      </rPr>
      <t>Conservación de los recursos naturales en la Reserva Natural Privada Yal Unin Yul Witz</t>
    </r>
  </si>
  <si>
    <r>
      <t xml:space="preserve">4. Resultado esperado: </t>
    </r>
    <r>
      <rPr>
        <b/>
        <sz val="10"/>
        <rFont val="Arial"/>
        <family val="2"/>
      </rPr>
      <t>Protección y control en el área a través de acciones de monitoreo con el apoyo de Guardarecursos de la Reserva Natural Privada Yal Unin Yul Witz</t>
    </r>
    <r>
      <rPr>
        <sz val="10"/>
        <rFont val="Arial"/>
        <family val="2"/>
      </rPr>
      <t xml:space="preserve"> </t>
    </r>
  </si>
  <si>
    <t>80 recorridos de control y vigilancia en el área de la Reserva Natural Privada Yal Unin Yul Witz.</t>
  </si>
  <si>
    <t>Mantenimiento de rutas de control y vigilancia de la Reserva Natural Privada Yal Unin Yul Witz.</t>
  </si>
  <si>
    <t>Se protegen 764.2041 hectáreas mediante recorridos de control y vigilancia.</t>
  </si>
  <si>
    <t xml:space="preserve">Se conserva la biodiversidad en  764.2041 hectáreas mediante la implementacion de charlas y educación ambiental en comunidades aledañas a la Reserva Natural Privada Yal Unin Yul Witz. </t>
  </si>
  <si>
    <r>
      <t>4. Resultado esperado:</t>
    </r>
    <r>
      <rPr>
        <b/>
        <sz val="10"/>
        <rFont val="Arial"/>
        <family val="2"/>
      </rPr>
      <t xml:space="preserve">  Se cuenta con un sistema de monitoreo ambiental que permite determinar los impactos biológicos, físicos y sociales de la Reserva Natural Privada Yal Unin Yul Witz.</t>
    </r>
  </si>
  <si>
    <t xml:space="preserve">Se genera información climática, a través de la estación meteorológica establecida en la Reserva Natural Privada Yal Unin Yul Witz. </t>
  </si>
  <si>
    <t xml:space="preserve">Generar datos de las variables climáticas en la Reserva Natural Privada Yal Unin Yul Witz para su uso en la región. </t>
  </si>
  <si>
    <t>Divulgar la información climática generada en la Reserva Natural Privada Yal Unin Yul Witz a diferentes instacias locales.</t>
  </si>
  <si>
    <t xml:space="preserve">Reserva Natural Privada Yal Unin Yul Witz. </t>
  </si>
  <si>
    <t xml:space="preserve">Monitoreo de aves en la Reserva Natural Privada Yal Unin Yul Witz. </t>
  </si>
  <si>
    <t xml:space="preserve">Monitoreo de anfibios y reptiles  en la Reserva natural Privada Yal Unin Yul Witz. </t>
  </si>
  <si>
    <t xml:space="preserve">Monitoreo de especies de flora y fauna en un área de  764.2041  hectáreas a través de estudios biológicos y generación de línea base.   </t>
  </si>
  <si>
    <r>
      <t xml:space="preserve">4. Resultado esperado:  </t>
    </r>
    <r>
      <rPr>
        <b/>
        <sz val="10"/>
        <rFont val="Arial"/>
        <family val="2"/>
      </rPr>
      <t>Se cuenta con los mecanismos para la realización de investigaciones en la Reserva Natural Privada Yal Unin Yul Witz que permitan conocer la situación de los recursos naturales y la biodiversidad del área.</t>
    </r>
  </si>
  <si>
    <t>Un protocolo de monitoreo e investigación de la diversidad biológica en la Reserva Natural Privada yal Unin Yul Witz funcionando.</t>
  </si>
  <si>
    <t>Implementar y generar información mediante cámaras trampa en la Reserva Natural Privada Yal Unin Yul Witz.</t>
  </si>
  <si>
    <t>Se conoce parte de la biodiversidad de la Reserva Natural Privada Yal Unin Yul Witz mediante la implementación de cámaras trampa.</t>
  </si>
  <si>
    <r>
      <t xml:space="preserve">4. Resultado esperado:  </t>
    </r>
    <r>
      <rPr>
        <b/>
        <sz val="10"/>
        <rFont val="Arial"/>
        <family val="2"/>
      </rPr>
      <t>Fortalecimiento de Capital humano apto para las actividades del área y del manejo sostenible de los recursos naturales de la Reserva Natural Privada Yal Unin Yul Witz.</t>
    </r>
  </si>
  <si>
    <t>4 Guardarecursos de la Reserva Natural Privada Yal Unin Yul Witz fortalecidos en acciones relacionadas al manejo, protección y conservación de los Recursos Naturales mediante la ejecución de un programa de educación.</t>
  </si>
  <si>
    <t>Capacitar a Guardarecursos de la Reserva Natural Privada Yal Unin Yul Witz acerca de manejo sostenible de los RRNN.</t>
  </si>
  <si>
    <t>Se promueve la participación de 5 comunidades vecinas a la Reserva Natural Privada Yal Unin Yul Witz en actividades del área y manejo sostenible de los Recursos Naturales.</t>
  </si>
  <si>
    <t>Implementar charlas informativas con hombres y mujeres de comunidades vecinas a la Reserva Natural Privada Yal Unin Yul Witz sobre las acciones que realiza FUNDAECO en el área.</t>
  </si>
  <si>
    <t>Intercambio de experiencias con hombres y mujeres de las comunidades aledañas a la Reserva Natural Privada Yal Unin Yul Witz sobre acciones que se realizan en el área y sobre el manejo sostenible de los recursos naturales.</t>
  </si>
  <si>
    <t>Divulgar las acciones realizadas en la Reserva Natural Privada Yal Unin Yul Witz mediante la obtención de espacios de información a nivel municipal.</t>
  </si>
  <si>
    <t>Presentación de resultados de las acciones realizadas en la Reserva Natural Privada Yal Unin Yul Witz (investigación biológica y climática, control y vigilancia, buenas prácticas agrícolas en la producción de café, entre otros) en el municipio de Barillas.</t>
  </si>
  <si>
    <r>
      <t xml:space="preserve">4. Resultado esperado: </t>
    </r>
    <r>
      <rPr>
        <b/>
        <sz val="10"/>
        <rFont val="Arial"/>
        <family val="2"/>
      </rPr>
      <t>Mejorar las condiciones para la realización de actividades de control y vigilancia en la Reserva Natural Privada Yal Unin Yul Witz.</t>
    </r>
  </si>
  <si>
    <t>Construcción y equipamiento de infraestructura mínima para Guardarecursos de la Reserva Natural Privada Yal Unin Yul Witz.</t>
  </si>
  <si>
    <t>Entrega de equipo (linternas, machetes, limas de afilar, capas impermeables, botas, navajas, agendas, sombreros, gorras, chalecos, calculadoras de bolcillo, vajillas para preparación de sus alimentos, GPS, baterías recargables, carpas de camping, radios de comunicación, metros de cintura, mochilas y equipo de incendios forestales) a 4 guardarecursos para recorridos de control y vigilancia en la Reserva Natural Privada Yal Unin Yul Witz.</t>
  </si>
  <si>
    <t>Informe de entrega de equipo para Guardarecursos de la Reserva Natural Privada Yal Unin Yul Witz.</t>
  </si>
  <si>
    <t>Instalación de estación meteorológica y equípo de cómputo en la Reserva Natural Privada Yal Unin Yul Witz.</t>
  </si>
  <si>
    <t>Contratación de Guardarecursos y técnico en cargado de la Reserva Natural Privada Yal Unin Yul Witz.</t>
  </si>
  <si>
    <r>
      <t xml:space="preserve">4. Resultado esperado: </t>
    </r>
    <r>
      <rPr>
        <b/>
        <sz val="10"/>
        <rFont val="Arial"/>
        <family val="2"/>
      </rPr>
      <t>La administración del área selecciona y contrata al personal técnico y operativo necesario e idóneo para la realización de las actividades necesarias en la Reserva Natural Privada Yal Unin Yul Witz.</t>
    </r>
  </si>
  <si>
    <t>Una evaluación de cumplimiento del plan operativo anual 2020 de la Reserva Natural Privada Yal Unin Yul Witz.</t>
  </si>
  <si>
    <t>Monitoreo del cumplimiento de objetivos de conservación de la Reserva Natural Privada Yal Unin Yul Witz según POA 2020.</t>
  </si>
  <si>
    <t>Gestión de proyectos de apoyo a acciones de protección y conservación de los recursos naturales de la Reserva Natural Privada Yal Unin Yul Witz.</t>
  </si>
  <si>
    <t>Un proyecto apoyando acciones de protección y conservación en la Reserva Natural Privada Yal Unin Yul Witz.</t>
  </si>
  <si>
    <r>
      <t xml:space="preserve">4. Resultado esperado: </t>
    </r>
    <r>
      <rPr>
        <b/>
        <sz val="10"/>
        <rFont val="Arial"/>
        <family val="2"/>
      </rPr>
      <t>Se cuentan con los recursos necesarios en tiempo, cantidad y calidad adecuada para la implementación de acciones en la Reserva Natural Privada Yal Unin Yul Witz.</t>
    </r>
  </si>
  <si>
    <t>Se protegen 764.2041 hectáreas contra problemas de invasión mediante la delimitación del perímetro de la Reserva Natural Privada Yal Unin Yul Witz.</t>
  </si>
  <si>
    <t xml:space="preserve">Resultado 1. Monitoreo de especies de flora y fauna en un área de  764.2041 hectáreas a través de estudios biológicos y generación de línea base.  </t>
  </si>
  <si>
    <t>Resultado 1. 4 Guardarecursos de la Reserva Natural Privada Yal Unin Yul Witz fortalecidos en acciones relacionadas al manejo.</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</si>
</sst>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quot;* #,##0.00_);_(&quot;Q&quot;* \(#,##0.00\);_(&quot;Q&quot;* &quot;-&quot;??_);_(@_)"/>
    <numFmt numFmtId="164" formatCode="_-&quot;Q&quot;* #,##0.00_-;\-&quot;Q&quot;* #,##0.00_-;_-&quot;Q&quot;* &quot;-&quot;??_-;_-@_-"/>
    <numFmt numFmtId="165" formatCode="_([$€-2]* #,##0.00_);_([$€-2]* \(#,##0.00\);_([$€-2]* &quot;-&quot;??_)"/>
    <numFmt numFmtId="166" formatCode="&quot;Q&quot;#,##0.00"/>
  </numFmts>
  <fonts count="6" x14ac:knownFonts="1">
    <font>
      <sz val="10"/>
      <name val="Arial"/>
    </font>
    <font>
      <sz val="10"/>
      <name val="Arial"/>
      <family val="2"/>
    </font>
    <font>
      <b/>
      <sz val="10"/>
      <name val="Arial"/>
      <family val="2"/>
    </font>
    <font>
      <b/>
      <i/>
      <sz val="14"/>
      <name val="Arial"/>
      <family val="2"/>
    </font>
    <font>
      <b/>
      <sz val="11"/>
      <name val="Arial"/>
      <family val="2"/>
    </font>
    <font>
      <b/>
      <sz val="12"/>
      <name val="Arial"/>
      <family val="2"/>
    </font>
  </fonts>
  <fills count="9">
    <fill>
      <patternFill patternType="none"/>
    </fill>
    <fill>
      <patternFill patternType="gray125"/>
    </fill>
    <fill>
      <patternFill patternType="solid">
        <fgColor theme="0"/>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rgb="FF92D050"/>
        <bgColor indexed="64"/>
      </patternFill>
    </fill>
    <fill>
      <patternFill patternType="solid">
        <fgColor rgb="FF00CC99"/>
        <bgColor indexed="64"/>
      </patternFill>
    </fill>
    <fill>
      <patternFill patternType="solid">
        <fgColor theme="6" tint="0.39997558519241921"/>
        <bgColor indexed="64"/>
      </patternFill>
    </fill>
  </fills>
  <borders count="7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top style="medium">
        <color indexed="64"/>
      </top>
      <bottom/>
      <diagonal/>
    </border>
    <border>
      <left style="thin">
        <color indexed="64"/>
      </left>
      <right/>
      <top/>
      <bottom/>
      <diagonal/>
    </border>
    <border>
      <left style="thin">
        <color indexed="64"/>
      </left>
      <right/>
      <top style="thin">
        <color indexed="64"/>
      </top>
      <bottom/>
      <diagonal/>
    </border>
    <border>
      <left style="thin">
        <color indexed="64"/>
      </left>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diagonal/>
    </border>
    <border>
      <left style="thin">
        <color indexed="64"/>
      </left>
      <right/>
      <top/>
      <bottom style="thin">
        <color indexed="64"/>
      </bottom>
      <diagonal/>
    </border>
    <border>
      <left style="medium">
        <color indexed="64"/>
      </left>
      <right style="medium">
        <color indexed="64"/>
      </right>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style="thin">
        <color indexed="64"/>
      </left>
      <right style="medium">
        <color indexed="64"/>
      </right>
      <top style="medium">
        <color indexed="64"/>
      </top>
      <bottom/>
      <diagonal/>
    </border>
    <border>
      <left/>
      <right style="thin">
        <color indexed="64"/>
      </right>
      <top/>
      <bottom style="thin">
        <color indexed="64"/>
      </bottom>
      <diagonal/>
    </border>
    <border>
      <left style="thin">
        <color indexed="64"/>
      </left>
      <right style="medium">
        <color indexed="64"/>
      </right>
      <top/>
      <bottom/>
      <diagonal/>
    </border>
  </borders>
  <cellStyleXfs count="2">
    <xf numFmtId="0" fontId="0" fillId="0" borderId="0"/>
    <xf numFmtId="165" fontId="1" fillId="0" borderId="0" applyFont="0" applyFill="0" applyBorder="0" applyAlignment="0" applyProtection="0"/>
  </cellStyleXfs>
  <cellXfs count="478">
    <xf numFmtId="0" fontId="0" fillId="0" borderId="0" xfId="0"/>
    <xf numFmtId="3" fontId="0" fillId="0" borderId="1" xfId="0" applyNumberFormat="1" applyBorder="1"/>
    <xf numFmtId="0" fontId="0" fillId="0" borderId="1" xfId="0" applyBorder="1" applyAlignment="1">
      <alignment horizontal="center"/>
    </xf>
    <xf numFmtId="0" fontId="0" fillId="0" borderId="0" xfId="0" applyAlignment="1">
      <alignment horizontal="center"/>
    </xf>
    <xf numFmtId="3" fontId="0" fillId="0" borderId="0" xfId="0" applyNumberFormat="1"/>
    <xf numFmtId="0" fontId="2" fillId="0" borderId="0" xfId="0" applyFont="1"/>
    <xf numFmtId="0" fontId="2" fillId="0" borderId="0" xfId="0" applyFont="1" applyAlignment="1">
      <alignment horizontal="center"/>
    </xf>
    <xf numFmtId="0" fontId="1" fillId="0" borderId="0" xfId="0" applyFont="1"/>
    <xf numFmtId="0" fontId="1" fillId="0" borderId="0" xfId="0" applyFont="1" applyAlignment="1">
      <alignment horizontal="left" vertical="top" wrapText="1"/>
    </xf>
    <xf numFmtId="0" fontId="2" fillId="0" borderId="0" xfId="0" applyFont="1" applyAlignment="1">
      <alignment horizontal="center" vertical="center"/>
    </xf>
    <xf numFmtId="0" fontId="2" fillId="2" borderId="0" xfId="0" applyFont="1" applyFill="1" applyAlignment="1">
      <alignment horizontal="center" vertical="center"/>
    </xf>
    <xf numFmtId="0" fontId="1" fillId="2" borderId="0" xfId="0" applyFont="1" applyFill="1"/>
    <xf numFmtId="0" fontId="0" fillId="2" borderId="0" xfId="0" applyFill="1"/>
    <xf numFmtId="0" fontId="2" fillId="0" borderId="6" xfId="0" applyFont="1" applyFill="1" applyBorder="1" applyAlignment="1">
      <alignment horizontal="center" vertical="top"/>
    </xf>
    <xf numFmtId="49" fontId="2" fillId="0" borderId="26" xfId="0" applyNumberFormat="1" applyFont="1" applyFill="1" applyBorder="1" applyAlignment="1">
      <alignment vertical="top" wrapText="1"/>
    </xf>
    <xf numFmtId="49" fontId="2" fillId="0" borderId="2" xfId="0" applyNumberFormat="1" applyFont="1" applyFill="1" applyBorder="1" applyAlignment="1">
      <alignment vertical="top" wrapText="1"/>
    </xf>
    <xf numFmtId="0" fontId="1" fillId="0" borderId="0" xfId="0" applyFont="1" applyAlignment="1">
      <alignment horizontal="left" vertical="top" wrapText="1"/>
    </xf>
    <xf numFmtId="0" fontId="1" fillId="0" borderId="6" xfId="0" applyFont="1" applyBorder="1" applyAlignment="1">
      <alignment horizontal="justify" vertical="center" wrapText="1"/>
    </xf>
    <xf numFmtId="49" fontId="2" fillId="0" borderId="26" xfId="0" applyNumberFormat="1" applyFont="1" applyFill="1" applyBorder="1" applyAlignment="1">
      <alignment vertical="center" wrapText="1"/>
    </xf>
    <xf numFmtId="0" fontId="2" fillId="0" borderId="26" xfId="0" applyFont="1" applyFill="1" applyBorder="1" applyAlignment="1">
      <alignment horizontal="center" vertical="center" wrapText="1"/>
    </xf>
    <xf numFmtId="0" fontId="2" fillId="0" borderId="26" xfId="0" applyFont="1" applyFill="1" applyBorder="1" applyAlignment="1">
      <alignment horizontal="center" vertical="center"/>
    </xf>
    <xf numFmtId="0" fontId="2" fillId="0" borderId="27" xfId="0" applyFont="1" applyFill="1" applyBorder="1" applyAlignment="1">
      <alignment horizontal="center" vertical="center"/>
    </xf>
    <xf numFmtId="0" fontId="1" fillId="0" borderId="1" xfId="0" applyFont="1" applyBorder="1" applyAlignment="1">
      <alignment horizontal="center" vertical="center"/>
    </xf>
    <xf numFmtId="164" fontId="1" fillId="0" borderId="1" xfId="0" applyNumberFormat="1" applyFont="1" applyBorder="1" applyAlignment="1">
      <alignment horizontal="center" vertical="center"/>
    </xf>
    <xf numFmtId="164" fontId="1" fillId="0" borderId="0" xfId="0" applyNumberFormat="1" applyFont="1"/>
    <xf numFmtId="49" fontId="2" fillId="2" borderId="26" xfId="0" applyNumberFormat="1" applyFont="1" applyFill="1" applyBorder="1" applyAlignment="1">
      <alignment horizontal="center" vertical="center" wrapText="1"/>
    </xf>
    <xf numFmtId="166" fontId="1" fillId="0" borderId="28" xfId="0" applyNumberFormat="1" applyFont="1" applyFill="1" applyBorder="1" applyAlignment="1">
      <alignment horizontal="center" vertical="center"/>
    </xf>
    <xf numFmtId="166" fontId="2" fillId="0" borderId="0" xfId="0" applyNumberFormat="1" applyFont="1"/>
    <xf numFmtId="0" fontId="2" fillId="0" borderId="0" xfId="0" applyFont="1" applyAlignment="1">
      <alignment horizontal="left" vertical="top" wrapText="1"/>
    </xf>
    <xf numFmtId="0" fontId="1" fillId="0" borderId="25" xfId="0" applyFont="1" applyBorder="1" applyAlignment="1">
      <alignment horizontal="center" vertical="center" wrapText="1"/>
    </xf>
    <xf numFmtId="0" fontId="1" fillId="0" borderId="26" xfId="0" applyFont="1" applyBorder="1" applyAlignment="1">
      <alignment horizontal="center" vertical="center"/>
    </xf>
    <xf numFmtId="166" fontId="1" fillId="0" borderId="1" xfId="0" applyNumberFormat="1" applyFont="1" applyBorder="1" applyAlignment="1">
      <alignment horizontal="center" vertical="center"/>
    </xf>
    <xf numFmtId="166" fontId="1" fillId="0" borderId="26" xfId="0" applyNumberFormat="1" applyFont="1" applyBorder="1" applyAlignment="1">
      <alignment horizontal="center" vertical="center"/>
    </xf>
    <xf numFmtId="164" fontId="1" fillId="0" borderId="0" xfId="0" applyNumberFormat="1" applyFont="1" applyAlignment="1">
      <alignment horizontal="center" vertical="center"/>
    </xf>
    <xf numFmtId="0" fontId="1" fillId="0" borderId="6" xfId="0" applyFont="1" applyBorder="1" applyAlignment="1">
      <alignment horizontal="center" vertical="center" wrapText="1"/>
    </xf>
    <xf numFmtId="49" fontId="1" fillId="0" borderId="6" xfId="0" applyNumberFormat="1" applyFont="1" applyFill="1" applyBorder="1" applyAlignment="1">
      <alignment horizontal="center" vertical="center" wrapText="1"/>
    </xf>
    <xf numFmtId="0" fontId="1" fillId="0" borderId="7" xfId="0" applyFont="1" applyBorder="1" applyAlignment="1">
      <alignment horizontal="center" vertical="center" wrapText="1"/>
    </xf>
    <xf numFmtId="166" fontId="1" fillId="0" borderId="31" xfId="0" applyNumberFormat="1" applyFont="1" applyFill="1" applyBorder="1" applyAlignment="1">
      <alignment horizontal="center" vertical="center"/>
    </xf>
    <xf numFmtId="166" fontId="1" fillId="0" borderId="32" xfId="0" applyNumberFormat="1" applyFont="1" applyFill="1" applyBorder="1" applyAlignment="1">
      <alignment horizontal="center" vertical="center"/>
    </xf>
    <xf numFmtId="166" fontId="1" fillId="0" borderId="41" xfId="0" applyNumberFormat="1" applyFont="1" applyFill="1" applyBorder="1" applyAlignment="1">
      <alignment horizontal="center" vertical="center"/>
    </xf>
    <xf numFmtId="0" fontId="1" fillId="0" borderId="1" xfId="0" applyFont="1" applyBorder="1" applyAlignment="1">
      <alignment horizontal="center" vertical="center" wrapText="1"/>
    </xf>
    <xf numFmtId="0" fontId="1" fillId="0" borderId="26" xfId="0" applyFont="1" applyBorder="1" applyAlignment="1">
      <alignment horizontal="center" vertical="center" wrapText="1"/>
    </xf>
    <xf numFmtId="0" fontId="1" fillId="0" borderId="29" xfId="0" applyFont="1" applyFill="1" applyBorder="1" applyAlignment="1">
      <alignment horizontal="center" vertical="center"/>
    </xf>
    <xf numFmtId="49" fontId="1" fillId="0" borderId="7" xfId="0" applyNumberFormat="1" applyFont="1" applyFill="1" applyBorder="1" applyAlignment="1">
      <alignment horizontal="center" vertical="top" wrapText="1"/>
    </xf>
    <xf numFmtId="0" fontId="1" fillId="0" borderId="42" xfId="0" applyFont="1" applyFill="1" applyBorder="1" applyAlignment="1">
      <alignment horizontal="center" vertical="center" wrapText="1"/>
    </xf>
    <xf numFmtId="0" fontId="1" fillId="0" borderId="43" xfId="0" applyFont="1" applyFill="1" applyBorder="1" applyAlignment="1">
      <alignment horizontal="center" vertical="center"/>
    </xf>
    <xf numFmtId="0" fontId="1" fillId="0" borderId="44" xfId="0" applyFont="1" applyBorder="1" applyAlignment="1">
      <alignment horizontal="center" vertical="center" wrapText="1"/>
    </xf>
    <xf numFmtId="49" fontId="1" fillId="0" borderId="44" xfId="0" applyNumberFormat="1" applyFont="1" applyFill="1" applyBorder="1" applyAlignment="1">
      <alignment horizontal="center" vertical="center" wrapText="1"/>
    </xf>
    <xf numFmtId="0" fontId="1" fillId="0" borderId="26" xfId="0" applyFont="1" applyBorder="1" applyAlignment="1">
      <alignment horizontal="justify" vertical="center"/>
    </xf>
    <xf numFmtId="0" fontId="1" fillId="0" borderId="44" xfId="0" applyFont="1" applyBorder="1" applyAlignment="1">
      <alignment horizontal="justify" vertical="center" wrapText="1"/>
    </xf>
    <xf numFmtId="0" fontId="1" fillId="0" borderId="37" xfId="0" applyFont="1" applyFill="1" applyBorder="1" applyAlignment="1">
      <alignment horizontal="center" vertical="center"/>
    </xf>
    <xf numFmtId="0" fontId="1" fillId="0" borderId="44" xfId="0" applyFont="1" applyBorder="1" applyAlignment="1">
      <alignment horizontal="left" vertical="center" wrapText="1"/>
    </xf>
    <xf numFmtId="164" fontId="1" fillId="0" borderId="0" xfId="0" applyNumberFormat="1" applyFont="1" applyAlignment="1">
      <alignment horizontal="left" vertical="top" wrapText="1"/>
    </xf>
    <xf numFmtId="164" fontId="0" fillId="0" borderId="1" xfId="0" applyNumberFormat="1" applyBorder="1"/>
    <xf numFmtId="0" fontId="1" fillId="0" borderId="24" xfId="0" applyFont="1" applyFill="1" applyBorder="1" applyAlignment="1">
      <alignment horizontal="center" vertical="center"/>
    </xf>
    <xf numFmtId="0" fontId="2" fillId="0" borderId="24" xfId="0" applyFont="1" applyFill="1" applyBorder="1" applyAlignment="1">
      <alignment horizontal="center" vertical="center"/>
    </xf>
    <xf numFmtId="0" fontId="2" fillId="0" borderId="35" xfId="0" applyFont="1" applyFill="1" applyBorder="1" applyAlignment="1">
      <alignment horizontal="center" vertical="center"/>
    </xf>
    <xf numFmtId="0" fontId="1" fillId="0" borderId="1" xfId="0" applyFont="1" applyBorder="1" applyAlignment="1">
      <alignment horizontal="justify" vertical="center"/>
    </xf>
    <xf numFmtId="0" fontId="1" fillId="0" borderId="4" xfId="0" applyFont="1" applyBorder="1" applyAlignment="1">
      <alignment horizontal="center" vertical="center" wrapText="1"/>
    </xf>
    <xf numFmtId="0" fontId="2" fillId="0" borderId="30" xfId="0" applyFont="1" applyFill="1" applyBorder="1" applyAlignment="1">
      <alignment horizontal="center" vertical="center"/>
    </xf>
    <xf numFmtId="0" fontId="1" fillId="0" borderId="48" xfId="0" applyFont="1" applyFill="1" applyBorder="1" applyAlignment="1">
      <alignment horizontal="center" vertical="center"/>
    </xf>
    <xf numFmtId="0" fontId="1" fillId="0" borderId="9" xfId="0" applyFont="1" applyBorder="1" applyAlignment="1">
      <alignment horizontal="center" vertical="center"/>
    </xf>
    <xf numFmtId="0" fontId="1" fillId="0" borderId="25" xfId="0" applyFont="1" applyBorder="1" applyAlignment="1">
      <alignment horizontal="center" vertical="center"/>
    </xf>
    <xf numFmtId="0" fontId="1" fillId="0" borderId="48" xfId="0" applyFont="1" applyFill="1" applyBorder="1" applyAlignment="1">
      <alignment horizontal="center" vertical="center" wrapText="1"/>
    </xf>
    <xf numFmtId="49" fontId="1" fillId="0" borderId="28" xfId="0" applyNumberFormat="1" applyFont="1" applyFill="1" applyBorder="1" applyAlignment="1">
      <alignment horizontal="center" vertical="center" wrapText="1"/>
    </xf>
    <xf numFmtId="0" fontId="1" fillId="0" borderId="9"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27" xfId="0" applyFont="1" applyBorder="1" applyAlignment="1">
      <alignment horizontal="center" vertical="center" wrapText="1"/>
    </xf>
    <xf numFmtId="49" fontId="2" fillId="0" borderId="2" xfId="0" applyNumberFormat="1" applyFont="1" applyFill="1" applyBorder="1" applyAlignment="1">
      <alignment vertical="center" wrapText="1"/>
    </xf>
    <xf numFmtId="164" fontId="1" fillId="7" borderId="37" xfId="0" applyNumberFormat="1" applyFont="1" applyFill="1" applyBorder="1" applyAlignment="1">
      <alignment horizontal="center" vertical="center"/>
    </xf>
    <xf numFmtId="164" fontId="1" fillId="0" borderId="47" xfId="0" applyNumberFormat="1" applyFont="1" applyFill="1" applyBorder="1" applyAlignment="1">
      <alignment horizontal="center" vertical="center"/>
    </xf>
    <xf numFmtId="164" fontId="1" fillId="0" borderId="37" xfId="0" applyNumberFormat="1" applyFont="1" applyFill="1" applyBorder="1" applyAlignment="1">
      <alignment horizontal="center" vertical="center"/>
    </xf>
    <xf numFmtId="0" fontId="1" fillId="0" borderId="11" xfId="0" applyFont="1" applyBorder="1" applyAlignment="1">
      <alignment horizontal="justify" vertical="center" wrapText="1"/>
    </xf>
    <xf numFmtId="49" fontId="1" fillId="0" borderId="49" xfId="0" applyNumberFormat="1" applyFont="1" applyFill="1" applyBorder="1" applyAlignment="1">
      <alignment horizontal="center" vertical="center" wrapText="1"/>
    </xf>
    <xf numFmtId="164" fontId="2" fillId="7" borderId="35" xfId="0" applyNumberFormat="1" applyFont="1" applyFill="1" applyBorder="1" applyAlignment="1">
      <alignment horizontal="center" vertical="center"/>
    </xf>
    <xf numFmtId="0" fontId="1" fillId="0" borderId="43" xfId="0" applyFont="1" applyFill="1" applyBorder="1" applyAlignment="1">
      <alignment horizontal="center" vertical="center" wrapText="1"/>
    </xf>
    <xf numFmtId="49" fontId="1" fillId="0" borderId="47" xfId="0" applyNumberFormat="1" applyFont="1" applyFill="1" applyBorder="1" applyAlignment="1">
      <alignment horizontal="center" vertical="center" wrapText="1"/>
    </xf>
    <xf numFmtId="49" fontId="1" fillId="0" borderId="11" xfId="0" applyNumberFormat="1" applyFont="1" applyFill="1" applyBorder="1" applyAlignment="1">
      <alignment horizontal="justify" vertical="center" wrapText="1"/>
    </xf>
    <xf numFmtId="0" fontId="2" fillId="0" borderId="46" xfId="0" applyFont="1" applyFill="1" applyBorder="1" applyAlignment="1">
      <alignment horizontal="center" vertical="top"/>
    </xf>
    <xf numFmtId="164" fontId="1" fillId="0" borderId="47" xfId="0" applyNumberFormat="1" applyFont="1" applyBorder="1" applyAlignment="1">
      <alignment horizontal="center" vertical="center" wrapText="1"/>
    </xf>
    <xf numFmtId="0" fontId="2" fillId="0" borderId="37" xfId="0" applyFont="1" applyFill="1" applyBorder="1" applyAlignment="1">
      <alignment horizontal="center" vertical="top"/>
    </xf>
    <xf numFmtId="164" fontId="1" fillId="0" borderId="37" xfId="0" applyNumberFormat="1" applyFont="1" applyBorder="1" applyAlignment="1">
      <alignment horizontal="center" vertical="center" wrapText="1"/>
    </xf>
    <xf numFmtId="164" fontId="2" fillId="7" borderId="37" xfId="0" applyNumberFormat="1" applyFont="1" applyFill="1" applyBorder="1" applyAlignment="1">
      <alignment horizontal="center" vertical="center"/>
    </xf>
    <xf numFmtId="0" fontId="1" fillId="0" borderId="47" xfId="0" applyFont="1" applyBorder="1" applyAlignment="1">
      <alignment horizontal="center" vertical="center" wrapText="1"/>
    </xf>
    <xf numFmtId="0" fontId="1" fillId="0" borderId="43" xfId="0" applyFont="1" applyBorder="1" applyAlignment="1">
      <alignment horizontal="center" vertical="center" wrapText="1"/>
    </xf>
    <xf numFmtId="0" fontId="1" fillId="0" borderId="8" xfId="0" applyFont="1" applyBorder="1" applyAlignment="1">
      <alignment horizontal="center" vertical="center" wrapText="1"/>
    </xf>
    <xf numFmtId="0" fontId="1" fillId="0" borderId="52" xfId="0" applyFont="1" applyBorder="1" applyAlignment="1">
      <alignment horizontal="center" vertical="center" wrapText="1"/>
    </xf>
    <xf numFmtId="0" fontId="1" fillId="0" borderId="30" xfId="0" applyFont="1" applyBorder="1" applyAlignment="1">
      <alignment horizontal="center" vertical="center" wrapText="1"/>
    </xf>
    <xf numFmtId="164" fontId="2" fillId="2" borderId="0" xfId="0" applyNumberFormat="1" applyFont="1" applyFill="1" applyBorder="1" applyAlignment="1">
      <alignment horizontal="center" vertical="center"/>
    </xf>
    <xf numFmtId="166" fontId="1" fillId="0" borderId="8" xfId="0" applyNumberFormat="1" applyFont="1" applyFill="1" applyBorder="1" applyAlignment="1">
      <alignment horizontal="center" vertical="center"/>
    </xf>
    <xf numFmtId="166" fontId="1" fillId="0" borderId="52" xfId="0" applyNumberFormat="1" applyFont="1" applyFill="1" applyBorder="1" applyAlignment="1">
      <alignment horizontal="center" vertical="center"/>
    </xf>
    <xf numFmtId="166" fontId="1" fillId="0" borderId="53" xfId="0" applyNumberFormat="1" applyFont="1" applyFill="1" applyBorder="1" applyAlignment="1">
      <alignment horizontal="center" vertical="center"/>
    </xf>
    <xf numFmtId="166" fontId="1" fillId="0" borderId="35" xfId="0" applyNumberFormat="1" applyFont="1" applyFill="1" applyBorder="1" applyAlignment="1">
      <alignment horizontal="center" vertical="center"/>
    </xf>
    <xf numFmtId="166" fontId="1" fillId="0" borderId="4" xfId="0" applyNumberFormat="1" applyFont="1" applyFill="1" applyBorder="1" applyAlignment="1">
      <alignment horizontal="center" vertical="center"/>
    </xf>
    <xf numFmtId="166" fontId="1" fillId="0" borderId="46" xfId="0" applyNumberFormat="1" applyFont="1" applyFill="1" applyBorder="1" applyAlignment="1">
      <alignment horizontal="center" vertical="center"/>
    </xf>
    <xf numFmtId="166" fontId="1" fillId="0" borderId="54" xfId="0" applyNumberFormat="1" applyFont="1" applyFill="1" applyBorder="1" applyAlignment="1">
      <alignment horizontal="center" vertical="center"/>
    </xf>
    <xf numFmtId="166" fontId="1" fillId="0" borderId="55" xfId="0" applyNumberFormat="1" applyFont="1" applyFill="1" applyBorder="1" applyAlignment="1">
      <alignment horizontal="center" vertical="center"/>
    </xf>
    <xf numFmtId="0" fontId="1" fillId="0" borderId="21" xfId="0" applyFont="1" applyBorder="1"/>
    <xf numFmtId="0" fontId="1" fillId="0" borderId="0" xfId="0" applyFont="1" applyBorder="1"/>
    <xf numFmtId="0" fontId="1" fillId="0" borderId="22" xfId="0" applyFont="1" applyBorder="1"/>
    <xf numFmtId="0" fontId="2" fillId="0" borderId="50" xfId="0" applyFont="1" applyFill="1" applyBorder="1" applyAlignment="1">
      <alignment horizontal="center" vertical="center"/>
    </xf>
    <xf numFmtId="0" fontId="2" fillId="0" borderId="56" xfId="0" applyFont="1" applyFill="1" applyBorder="1" applyAlignment="1">
      <alignment horizontal="center" vertical="center"/>
    </xf>
    <xf numFmtId="0" fontId="2" fillId="0" borderId="24" xfId="0" applyFont="1" applyFill="1" applyBorder="1" applyAlignment="1">
      <alignment horizontal="center" vertical="center" wrapText="1"/>
    </xf>
    <xf numFmtId="0" fontId="2" fillId="0" borderId="52" xfId="0" applyFont="1" applyFill="1" applyBorder="1" applyAlignment="1">
      <alignment horizontal="center" vertical="center"/>
    </xf>
    <xf numFmtId="49" fontId="1" fillId="0" borderId="52" xfId="0" applyNumberFormat="1" applyFont="1" applyFill="1" applyBorder="1" applyAlignment="1">
      <alignment horizontal="center" vertical="center" wrapText="1"/>
    </xf>
    <xf numFmtId="0" fontId="2" fillId="0" borderId="25" xfId="0" applyFont="1" applyFill="1" applyBorder="1" applyAlignment="1">
      <alignment horizontal="center" vertical="center"/>
    </xf>
    <xf numFmtId="0" fontId="1" fillId="0" borderId="24" xfId="0" applyFont="1" applyFill="1" applyBorder="1" applyAlignment="1">
      <alignment horizontal="center" vertical="top"/>
    </xf>
    <xf numFmtId="166" fontId="1" fillId="0" borderId="8" xfId="0" applyNumberFormat="1" applyFont="1" applyBorder="1" applyAlignment="1">
      <alignment horizontal="center" vertical="center" wrapText="1"/>
    </xf>
    <xf numFmtId="164" fontId="1" fillId="0" borderId="52" xfId="0" applyNumberFormat="1" applyFont="1" applyFill="1" applyBorder="1" applyAlignment="1">
      <alignment horizontal="center" vertical="center"/>
    </xf>
    <xf numFmtId="0" fontId="2" fillId="0" borderId="37" xfId="0" applyFont="1" applyFill="1" applyBorder="1" applyAlignment="1">
      <alignment horizontal="center" vertical="center"/>
    </xf>
    <xf numFmtId="166" fontId="1" fillId="0" borderId="53" xfId="0" applyNumberFormat="1" applyFont="1" applyBorder="1" applyAlignment="1">
      <alignment horizontal="center" vertical="center" wrapText="1"/>
    </xf>
    <xf numFmtId="164" fontId="1" fillId="0" borderId="35" xfId="0" applyNumberFormat="1" applyFont="1" applyFill="1" applyBorder="1" applyAlignment="1">
      <alignment horizontal="center" vertical="center"/>
    </xf>
    <xf numFmtId="0" fontId="2" fillId="0" borderId="47" xfId="0" applyFont="1" applyFill="1" applyBorder="1" applyAlignment="1">
      <alignment horizontal="center" vertical="center"/>
    </xf>
    <xf numFmtId="0" fontId="2" fillId="0" borderId="7" xfId="0" applyFont="1" applyFill="1" applyBorder="1" applyAlignment="1">
      <alignment horizontal="center" vertical="center"/>
    </xf>
    <xf numFmtId="166" fontId="1" fillId="0" borderId="57" xfId="0" applyNumberFormat="1" applyFont="1" applyFill="1" applyBorder="1" applyAlignment="1">
      <alignment horizontal="center" vertical="center"/>
    </xf>
    <xf numFmtId="166" fontId="1" fillId="0" borderId="46" xfId="0" applyNumberFormat="1" applyFont="1" applyBorder="1" applyAlignment="1">
      <alignment horizontal="center" vertical="center" wrapText="1"/>
    </xf>
    <xf numFmtId="166" fontId="1" fillId="0" borderId="58" xfId="0" applyNumberFormat="1" applyFont="1" applyFill="1" applyBorder="1" applyAlignment="1">
      <alignment horizontal="center" vertical="center"/>
    </xf>
    <xf numFmtId="166" fontId="1" fillId="0" borderId="55" xfId="0" applyNumberFormat="1" applyFont="1" applyBorder="1" applyAlignment="1">
      <alignment horizontal="center" vertical="center" wrapText="1"/>
    </xf>
    <xf numFmtId="49" fontId="1" fillId="0" borderId="8" xfId="0" applyNumberFormat="1" applyFont="1" applyFill="1" applyBorder="1" applyAlignment="1">
      <alignment horizontal="center" vertical="center" wrapText="1"/>
    </xf>
    <xf numFmtId="49" fontId="1" fillId="0" borderId="4" xfId="0" applyNumberFormat="1" applyFont="1" applyFill="1" applyBorder="1" applyAlignment="1">
      <alignment horizontal="center" vertical="center" wrapText="1"/>
    </xf>
    <xf numFmtId="0" fontId="2" fillId="0" borderId="9" xfId="0" applyFont="1" applyFill="1" applyBorder="1" applyAlignment="1">
      <alignment horizontal="center" vertical="center"/>
    </xf>
    <xf numFmtId="166" fontId="2" fillId="6" borderId="37" xfId="0" applyNumberFormat="1" applyFont="1" applyFill="1" applyBorder="1" applyAlignment="1">
      <alignment vertical="center"/>
    </xf>
    <xf numFmtId="166" fontId="2" fillId="6" borderId="37" xfId="0" applyNumberFormat="1" applyFont="1" applyFill="1" applyBorder="1" applyAlignment="1">
      <alignment horizontal="center" vertical="center"/>
    </xf>
    <xf numFmtId="0" fontId="1" fillId="0" borderId="30" xfId="0" applyFont="1" applyFill="1" applyBorder="1" applyAlignment="1">
      <alignment horizontal="center" vertical="center"/>
    </xf>
    <xf numFmtId="164" fontId="1" fillId="0" borderId="8" xfId="0" applyNumberFormat="1" applyFont="1" applyFill="1" applyBorder="1" applyAlignment="1">
      <alignment horizontal="center" vertical="center"/>
    </xf>
    <xf numFmtId="164" fontId="1" fillId="0" borderId="53" xfId="0" applyNumberFormat="1" applyFont="1" applyFill="1" applyBorder="1" applyAlignment="1">
      <alignment horizontal="center" vertical="center"/>
    </xf>
    <xf numFmtId="164" fontId="1" fillId="0" borderId="8" xfId="0" applyNumberFormat="1" applyFont="1" applyBorder="1" applyAlignment="1">
      <alignment horizontal="center" vertical="center" wrapText="1"/>
    </xf>
    <xf numFmtId="164" fontId="1" fillId="0" borderId="4" xfId="0" applyNumberFormat="1" applyFont="1" applyBorder="1" applyAlignment="1">
      <alignment horizontal="center" vertical="center" wrapText="1"/>
    </xf>
    <xf numFmtId="164" fontId="1" fillId="0" borderId="46" xfId="0" applyNumberFormat="1" applyFont="1" applyBorder="1" applyAlignment="1">
      <alignment horizontal="center" vertical="center" wrapText="1"/>
    </xf>
    <xf numFmtId="164" fontId="1" fillId="0" borderId="53" xfId="0" applyNumberFormat="1" applyFont="1" applyBorder="1" applyAlignment="1">
      <alignment horizontal="center" vertical="center" wrapText="1"/>
    </xf>
    <xf numFmtId="164" fontId="1" fillId="0" borderId="54" xfId="0" applyNumberFormat="1" applyFont="1" applyBorder="1" applyAlignment="1">
      <alignment horizontal="center" vertical="center" wrapText="1"/>
    </xf>
    <xf numFmtId="164" fontId="1" fillId="0" borderId="55" xfId="0" applyNumberFormat="1" applyFont="1" applyBorder="1" applyAlignment="1">
      <alignment horizontal="center" vertical="center" wrapText="1"/>
    </xf>
    <xf numFmtId="0" fontId="2" fillId="2" borderId="52" xfId="0" applyFont="1" applyFill="1" applyBorder="1" applyAlignment="1">
      <alignment horizontal="center" vertical="center"/>
    </xf>
    <xf numFmtId="0" fontId="2" fillId="2" borderId="35" xfId="0" applyFont="1" applyFill="1" applyBorder="1" applyAlignment="1">
      <alignment horizontal="center" vertical="center"/>
    </xf>
    <xf numFmtId="0" fontId="2" fillId="0" borderId="50" xfId="0" applyFont="1" applyFill="1" applyBorder="1" applyAlignment="1">
      <alignment horizontal="center" vertical="top"/>
    </xf>
    <xf numFmtId="0" fontId="2" fillId="0" borderId="56" xfId="0" applyFont="1" applyFill="1" applyBorder="1" applyAlignment="1">
      <alignment horizontal="center" vertical="top"/>
    </xf>
    <xf numFmtId="0" fontId="2" fillId="0" borderId="52" xfId="0" applyFont="1" applyFill="1" applyBorder="1" applyAlignment="1">
      <alignment horizontal="center" vertical="top"/>
    </xf>
    <xf numFmtId="0" fontId="2" fillId="0" borderId="35" xfId="0" applyFont="1" applyFill="1" applyBorder="1" applyAlignment="1">
      <alignment horizontal="center" vertical="top"/>
    </xf>
    <xf numFmtId="0" fontId="2" fillId="0" borderId="0" xfId="0" applyFont="1" applyFill="1" applyBorder="1" applyAlignment="1">
      <alignment horizontal="center" vertical="center" wrapText="1"/>
    </xf>
    <xf numFmtId="164" fontId="1" fillId="0" borderId="57" xfId="0" applyNumberFormat="1" applyFont="1" applyFill="1" applyBorder="1" applyAlignment="1">
      <alignment horizontal="center" vertical="center"/>
    </xf>
    <xf numFmtId="164" fontId="1" fillId="0" borderId="4" xfId="0" applyNumberFormat="1" applyFont="1" applyBorder="1" applyAlignment="1">
      <alignment horizontal="right" vertical="center"/>
    </xf>
    <xf numFmtId="164" fontId="1" fillId="0" borderId="46" xfId="0" applyNumberFormat="1" applyFont="1" applyBorder="1" applyAlignment="1">
      <alignment horizontal="right" vertical="center"/>
    </xf>
    <xf numFmtId="164" fontId="1" fillId="0" borderId="58" xfId="0" applyNumberFormat="1" applyFont="1" applyFill="1" applyBorder="1" applyAlignment="1">
      <alignment horizontal="center" vertical="center"/>
    </xf>
    <xf numFmtId="164" fontId="1" fillId="0" borderId="54" xfId="0" applyNumberFormat="1" applyFont="1" applyBorder="1" applyAlignment="1">
      <alignment horizontal="center" vertical="center"/>
    </xf>
    <xf numFmtId="164" fontId="1" fillId="0" borderId="55" xfId="0" applyNumberFormat="1" applyFont="1" applyBorder="1" applyAlignment="1">
      <alignment horizontal="center" vertical="center"/>
    </xf>
    <xf numFmtId="44" fontId="2" fillId="6" borderId="37" xfId="0" applyNumberFormat="1" applyFont="1" applyFill="1" applyBorder="1" applyAlignment="1">
      <alignment horizontal="left" vertical="center" wrapText="1"/>
    </xf>
    <xf numFmtId="44" fontId="2" fillId="6" borderId="40" xfId="0" applyNumberFormat="1" applyFont="1" applyFill="1" applyBorder="1" applyAlignment="1">
      <alignment vertical="center"/>
    </xf>
    <xf numFmtId="0" fontId="3" fillId="0" borderId="1" xfId="0" applyFont="1" applyBorder="1" applyAlignment="1">
      <alignment vertical="center"/>
    </xf>
    <xf numFmtId="0" fontId="4" fillId="0" borderId="1" xfId="0" applyFont="1" applyBorder="1" applyAlignment="1">
      <alignment vertical="center" wrapText="1"/>
    </xf>
    <xf numFmtId="0" fontId="3" fillId="0" borderId="10" xfId="0" applyFont="1" applyBorder="1" applyAlignment="1">
      <alignment vertical="center"/>
    </xf>
    <xf numFmtId="0" fontId="4" fillId="0" borderId="10" xfId="0" applyFont="1" applyBorder="1" applyAlignment="1">
      <alignment vertical="center" wrapText="1"/>
    </xf>
    <xf numFmtId="164" fontId="1" fillId="0" borderId="10" xfId="0" applyNumberFormat="1" applyFont="1" applyBorder="1" applyAlignment="1">
      <alignment horizontal="center" vertical="center"/>
    </xf>
    <xf numFmtId="164" fontId="1" fillId="0" borderId="26" xfId="0" applyNumberFormat="1" applyFont="1" applyBorder="1" applyAlignment="1">
      <alignment horizontal="center" vertical="center"/>
    </xf>
    <xf numFmtId="164" fontId="1" fillId="0" borderId="27" xfId="0" applyNumberFormat="1" applyFont="1" applyBorder="1" applyAlignment="1">
      <alignment horizontal="center" vertical="center"/>
    </xf>
    <xf numFmtId="0" fontId="2" fillId="8" borderId="1" xfId="0" applyFont="1" applyFill="1" applyBorder="1" applyAlignment="1">
      <alignment horizontal="center" vertical="center" wrapText="1"/>
    </xf>
    <xf numFmtId="3" fontId="2" fillId="8" borderId="1" xfId="0" applyNumberFormat="1" applyFont="1" applyFill="1" applyBorder="1" applyAlignment="1">
      <alignment horizontal="center" vertical="center" wrapText="1"/>
    </xf>
    <xf numFmtId="0" fontId="2" fillId="0" borderId="21" xfId="0" applyFont="1" applyBorder="1" applyAlignment="1">
      <alignment horizontal="center" vertical="top"/>
    </xf>
    <xf numFmtId="0" fontId="2" fillId="0" borderId="0" xfId="0" applyFont="1" applyBorder="1" applyAlignment="1">
      <alignment horizontal="center" vertical="top"/>
    </xf>
    <xf numFmtId="0" fontId="2" fillId="0" borderId="22" xfId="0" applyFont="1" applyBorder="1" applyAlignment="1">
      <alignment horizontal="center" vertical="top"/>
    </xf>
    <xf numFmtId="49" fontId="1" fillId="0" borderId="7" xfId="0" applyNumberFormat="1" applyFont="1" applyFill="1" applyBorder="1" applyAlignment="1">
      <alignment horizontal="center" vertical="center" wrapText="1"/>
    </xf>
    <xf numFmtId="0" fontId="2" fillId="0" borderId="43" xfId="0" applyFont="1" applyFill="1" applyBorder="1" applyAlignment="1">
      <alignment horizontal="center" vertical="center"/>
    </xf>
    <xf numFmtId="0" fontId="1" fillId="0" borderId="31" xfId="0" applyFont="1" applyBorder="1" applyAlignment="1">
      <alignment horizontal="center" vertical="center" wrapText="1"/>
    </xf>
    <xf numFmtId="0" fontId="1" fillId="0" borderId="1" xfId="0" applyFont="1" applyBorder="1" applyAlignment="1">
      <alignment horizontal="center" vertical="center" wrapText="1"/>
    </xf>
    <xf numFmtId="0" fontId="1" fillId="0" borderId="26" xfId="0" applyFont="1" applyBorder="1" applyAlignment="1">
      <alignment horizontal="center" vertical="center" wrapText="1"/>
    </xf>
    <xf numFmtId="49" fontId="1" fillId="0" borderId="31" xfId="0" applyNumberFormat="1" applyFont="1" applyFill="1" applyBorder="1" applyAlignment="1">
      <alignment horizontal="center" vertical="center" wrapText="1"/>
    </xf>
    <xf numFmtId="0" fontId="2" fillId="0" borderId="23" xfId="0" applyFont="1" applyFill="1" applyBorder="1" applyAlignment="1">
      <alignment horizontal="center" vertical="top"/>
    </xf>
    <xf numFmtId="49" fontId="2" fillId="0" borderId="26" xfId="0" applyNumberFormat="1" applyFont="1" applyFill="1" applyBorder="1" applyAlignment="1">
      <alignment horizontal="center" vertical="center" wrapText="1"/>
    </xf>
    <xf numFmtId="0" fontId="2" fillId="0" borderId="31" xfId="0" applyFont="1" applyFill="1" applyBorder="1" applyAlignment="1">
      <alignment horizontal="center" vertical="center"/>
    </xf>
    <xf numFmtId="0" fontId="2" fillId="0" borderId="35" xfId="0" applyFont="1" applyFill="1" applyBorder="1" applyAlignment="1">
      <alignment horizontal="center" vertical="center"/>
    </xf>
    <xf numFmtId="0" fontId="1" fillId="0" borderId="0" xfId="0" applyFont="1" applyFill="1" applyBorder="1" applyAlignment="1">
      <alignment horizontal="center" vertical="center" wrapText="1"/>
    </xf>
    <xf numFmtId="0" fontId="3" fillId="0" borderId="9" xfId="0" applyFont="1" applyBorder="1" applyAlignment="1">
      <alignment vertical="center"/>
    </xf>
    <xf numFmtId="0" fontId="4" fillId="0" borderId="9" xfId="0" applyFont="1" applyBorder="1" applyAlignment="1">
      <alignment vertical="center" wrapText="1"/>
    </xf>
    <xf numFmtId="164" fontId="1" fillId="0" borderId="2" xfId="0" applyNumberFormat="1" applyFont="1" applyBorder="1" applyAlignment="1">
      <alignment horizontal="center" vertical="center"/>
    </xf>
    <xf numFmtId="164" fontId="2" fillId="5" borderId="22" xfId="0" applyNumberFormat="1" applyFont="1" applyFill="1" applyBorder="1" applyAlignment="1">
      <alignment horizontal="center" vertical="center"/>
    </xf>
    <xf numFmtId="0" fontId="3" fillId="0" borderId="30" xfId="0" applyFont="1" applyBorder="1" applyAlignment="1">
      <alignment vertical="center"/>
    </xf>
    <xf numFmtId="0" fontId="3" fillId="0" borderId="31" xfId="0" applyFont="1" applyBorder="1" applyAlignment="1">
      <alignment vertical="center"/>
    </xf>
    <xf numFmtId="0" fontId="3" fillId="0" borderId="32" xfId="0" applyFont="1" applyBorder="1" applyAlignment="1">
      <alignment vertical="center"/>
    </xf>
    <xf numFmtId="164" fontId="1" fillId="0" borderId="64" xfId="0" applyNumberFormat="1" applyFont="1" applyBorder="1" applyAlignment="1">
      <alignment horizontal="center" vertical="center"/>
    </xf>
    <xf numFmtId="164" fontId="2" fillId="5" borderId="45" xfId="0" applyNumberFormat="1" applyFont="1" applyFill="1" applyBorder="1" applyAlignment="1">
      <alignment horizontal="center" vertical="center"/>
    </xf>
    <xf numFmtId="164" fontId="1" fillId="0" borderId="59" xfId="0" applyNumberFormat="1" applyFont="1" applyBorder="1" applyAlignment="1">
      <alignment horizontal="center" vertical="center"/>
    </xf>
    <xf numFmtId="0" fontId="3" fillId="0" borderId="30" xfId="0" applyFont="1" applyBorder="1" applyAlignment="1">
      <alignment vertical="center" wrapText="1"/>
    </xf>
    <xf numFmtId="0" fontId="3" fillId="0" borderId="31" xfId="0" applyFont="1" applyBorder="1" applyAlignment="1">
      <alignment vertical="center" wrapText="1"/>
    </xf>
    <xf numFmtId="0" fontId="3" fillId="0" borderId="32" xfId="0" applyFont="1" applyBorder="1" applyAlignment="1">
      <alignment vertical="center" wrapText="1"/>
    </xf>
    <xf numFmtId="0" fontId="3" fillId="0" borderId="30" xfId="0" applyFont="1" applyBorder="1" applyAlignment="1">
      <alignment wrapText="1"/>
    </xf>
    <xf numFmtId="0" fontId="3" fillId="0" borderId="31" xfId="0" applyFont="1" applyBorder="1" applyAlignment="1">
      <alignment wrapText="1"/>
    </xf>
    <xf numFmtId="0" fontId="0" fillId="0" borderId="31" xfId="0" applyBorder="1"/>
    <xf numFmtId="3" fontId="0" fillId="0" borderId="31" xfId="0" applyNumberFormat="1" applyBorder="1"/>
    <xf numFmtId="0" fontId="0" fillId="0" borderId="32" xfId="0" applyBorder="1"/>
    <xf numFmtId="0" fontId="1" fillId="0" borderId="12" xfId="0" applyFont="1" applyFill="1" applyBorder="1" applyAlignment="1">
      <alignment horizontal="center" vertical="center"/>
    </xf>
    <xf numFmtId="49" fontId="1" fillId="0" borderId="11" xfId="0" applyNumberFormat="1" applyFont="1" applyFill="1" applyBorder="1" applyAlignment="1">
      <alignment horizontal="center" vertical="center" wrapText="1"/>
    </xf>
    <xf numFmtId="0" fontId="2" fillId="0" borderId="24" xfId="0" applyFont="1" applyFill="1" applyBorder="1" applyAlignment="1">
      <alignment horizontal="center" vertical="top"/>
    </xf>
    <xf numFmtId="0" fontId="1" fillId="0" borderId="1" xfId="0" applyFont="1" applyBorder="1" applyAlignment="1">
      <alignment horizontal="center" vertical="center" wrapText="1"/>
    </xf>
    <xf numFmtId="0" fontId="1" fillId="0" borderId="26" xfId="0" applyFont="1" applyBorder="1" applyAlignment="1">
      <alignment horizontal="center" vertical="center" wrapText="1"/>
    </xf>
    <xf numFmtId="49" fontId="2" fillId="0" borderId="26" xfId="0" applyNumberFormat="1" applyFont="1" applyFill="1" applyBorder="1" applyAlignment="1">
      <alignment horizontal="center" vertical="center" wrapText="1"/>
    </xf>
    <xf numFmtId="0" fontId="2" fillId="0" borderId="23" xfId="0" applyFont="1" applyFill="1" applyBorder="1" applyAlignment="1">
      <alignment horizontal="center" vertical="top"/>
    </xf>
    <xf numFmtId="0" fontId="2" fillId="0" borderId="23" xfId="0" applyFont="1" applyFill="1" applyBorder="1" applyAlignment="1">
      <alignment horizontal="center" vertical="center"/>
    </xf>
    <xf numFmtId="0" fontId="2" fillId="0" borderId="35" xfId="0" applyFont="1" applyFill="1" applyBorder="1" applyAlignment="1">
      <alignment horizontal="center" vertical="center"/>
    </xf>
    <xf numFmtId="49" fontId="1" fillId="0" borderId="7" xfId="0" applyNumberFormat="1"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1" fillId="0" borderId="26" xfId="0" applyFont="1" applyBorder="1" applyAlignment="1">
      <alignment horizontal="center" vertical="center" wrapText="1"/>
    </xf>
    <xf numFmtId="49" fontId="1" fillId="0" borderId="31" xfId="0" applyNumberFormat="1"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0" fontId="1" fillId="2" borderId="0" xfId="0" applyFont="1" applyFill="1" applyBorder="1" applyAlignment="1">
      <alignment horizontal="center" vertical="center" wrapText="1"/>
    </xf>
    <xf numFmtId="49" fontId="2" fillId="2" borderId="46" xfId="0" applyNumberFormat="1" applyFont="1" applyFill="1" applyBorder="1" applyAlignment="1">
      <alignment horizontal="center" vertical="center" wrapText="1"/>
    </xf>
    <xf numFmtId="0" fontId="2" fillId="2" borderId="70" xfId="0" applyFont="1" applyFill="1" applyBorder="1" applyAlignment="1">
      <alignment horizontal="center" vertical="center" wrapText="1"/>
    </xf>
    <xf numFmtId="0" fontId="1" fillId="0" borderId="14" xfId="0" applyFont="1" applyBorder="1" applyAlignment="1">
      <alignment horizontal="center" vertical="center" wrapText="1"/>
    </xf>
    <xf numFmtId="0" fontId="1" fillId="0" borderId="3" xfId="0" applyFont="1" applyBorder="1" applyAlignment="1">
      <alignment horizontal="center" vertical="center" wrapText="1"/>
    </xf>
    <xf numFmtId="0" fontId="1" fillId="0" borderId="70" xfId="0" applyFont="1" applyBorder="1" applyAlignment="1">
      <alignment horizontal="center" vertical="center" wrapText="1"/>
    </xf>
    <xf numFmtId="0" fontId="1" fillId="0" borderId="57" xfId="0" applyFont="1" applyBorder="1" applyAlignment="1">
      <alignment horizontal="center" vertical="center" wrapText="1"/>
    </xf>
    <xf numFmtId="0" fontId="1" fillId="0" borderId="48" xfId="0" applyFont="1" applyBorder="1" applyAlignment="1">
      <alignment horizontal="center" vertical="center" wrapText="1"/>
    </xf>
    <xf numFmtId="0" fontId="1" fillId="0" borderId="28" xfId="0" applyFont="1" applyBorder="1" applyAlignment="1">
      <alignment horizontal="center" vertical="center" wrapText="1"/>
    </xf>
    <xf numFmtId="49" fontId="1" fillId="0" borderId="30" xfId="0" applyNumberFormat="1" applyFont="1" applyFill="1" applyBorder="1" applyAlignment="1">
      <alignment horizontal="center" vertical="center" wrapText="1"/>
    </xf>
    <xf numFmtId="49" fontId="1" fillId="0" borderId="32" xfId="0" applyNumberFormat="1" applyFont="1" applyFill="1" applyBorder="1" applyAlignment="1">
      <alignment horizontal="center" vertical="center" wrapText="1"/>
    </xf>
    <xf numFmtId="49" fontId="1" fillId="0" borderId="41" xfId="0" applyNumberFormat="1" applyFont="1" applyFill="1" applyBorder="1" applyAlignment="1">
      <alignment horizontal="center" vertical="center" wrapText="1"/>
    </xf>
    <xf numFmtId="0" fontId="2" fillId="0" borderId="68" xfId="0" applyFont="1" applyFill="1" applyBorder="1" applyAlignment="1">
      <alignment horizontal="center" vertical="top"/>
    </xf>
    <xf numFmtId="0" fontId="2" fillId="0" borderId="14" xfId="0" applyFont="1" applyFill="1" applyBorder="1" applyAlignment="1">
      <alignment horizontal="center" vertical="top"/>
    </xf>
    <xf numFmtId="0" fontId="2" fillId="0" borderId="70" xfId="0" applyFont="1" applyFill="1" applyBorder="1" applyAlignment="1">
      <alignment horizontal="center" vertical="top"/>
    </xf>
    <xf numFmtId="49" fontId="1" fillId="0" borderId="24" xfId="0" applyNumberFormat="1" applyFont="1" applyFill="1" applyBorder="1" applyAlignment="1">
      <alignment horizontal="center" vertical="center" wrapText="1"/>
    </xf>
    <xf numFmtId="49" fontId="2" fillId="0" borderId="25" xfId="0" applyNumberFormat="1" applyFont="1" applyFill="1" applyBorder="1" applyAlignment="1">
      <alignment vertical="top" wrapText="1"/>
    </xf>
    <xf numFmtId="49" fontId="2" fillId="0" borderId="27" xfId="0" applyNumberFormat="1" applyFont="1" applyFill="1" applyBorder="1" applyAlignment="1">
      <alignment vertical="top" wrapText="1"/>
    </xf>
    <xf numFmtId="49" fontId="2" fillId="0" borderId="25" xfId="0" applyNumberFormat="1" applyFont="1" applyFill="1" applyBorder="1" applyAlignment="1">
      <alignment vertical="center" wrapText="1"/>
    </xf>
    <xf numFmtId="49" fontId="2" fillId="0" borderId="27" xfId="0" applyNumberFormat="1" applyFont="1" applyFill="1" applyBorder="1" applyAlignment="1">
      <alignment vertical="center" wrapText="1"/>
    </xf>
    <xf numFmtId="0" fontId="1" fillId="0" borderId="8" xfId="0" applyFont="1" applyFill="1" applyBorder="1" applyAlignment="1">
      <alignment horizontal="center" vertical="center" wrapText="1"/>
    </xf>
    <xf numFmtId="0" fontId="1" fillId="0" borderId="46" xfId="0" applyFont="1" applyBorder="1" applyAlignment="1">
      <alignment horizontal="center" vertical="center" wrapText="1"/>
    </xf>
    <xf numFmtId="0" fontId="1" fillId="0" borderId="68" xfId="0" applyFont="1" applyBorder="1" applyAlignment="1">
      <alignment horizontal="center" vertical="center" wrapText="1"/>
    </xf>
    <xf numFmtId="49" fontId="2" fillId="0" borderId="33" xfId="0" applyNumberFormat="1" applyFont="1" applyFill="1" applyBorder="1" applyAlignment="1">
      <alignment horizontal="center" vertical="center" wrapText="1"/>
    </xf>
    <xf numFmtId="49" fontId="2" fillId="0" borderId="64" xfId="0" applyNumberFormat="1" applyFont="1" applyFill="1" applyBorder="1" applyAlignment="1">
      <alignment horizontal="center" vertical="center" wrapText="1"/>
    </xf>
    <xf numFmtId="49" fontId="1" fillId="0" borderId="9" xfId="0" applyNumberFormat="1" applyFont="1" applyFill="1" applyBorder="1" applyAlignment="1">
      <alignment horizontal="center" vertical="center" wrapText="1"/>
    </xf>
    <xf numFmtId="0" fontId="0" fillId="2" borderId="5" xfId="0" applyFill="1" applyBorder="1" applyAlignment="1">
      <alignment horizontal="justify" vertical="top" wrapText="1"/>
    </xf>
    <xf numFmtId="0" fontId="0" fillId="2" borderId="5" xfId="0" applyFill="1" applyBorder="1" applyAlignment="1">
      <alignment horizontal="center"/>
    </xf>
    <xf numFmtId="0" fontId="1" fillId="2" borderId="5" xfId="0" applyFont="1" applyFill="1" applyBorder="1" applyAlignment="1">
      <alignment horizontal="center"/>
    </xf>
    <xf numFmtId="3" fontId="0" fillId="2" borderId="5" xfId="0" applyNumberFormat="1" applyFill="1" applyBorder="1"/>
    <xf numFmtId="0" fontId="0" fillId="2" borderId="5" xfId="0" applyFill="1" applyBorder="1"/>
    <xf numFmtId="0" fontId="1" fillId="0" borderId="9" xfId="0" applyFont="1" applyBorder="1"/>
    <xf numFmtId="164" fontId="0" fillId="0" borderId="10" xfId="0" applyNumberFormat="1" applyBorder="1"/>
    <xf numFmtId="0" fontId="0" fillId="0" borderId="33" xfId="0" applyBorder="1"/>
    <xf numFmtId="0" fontId="0" fillId="0" borderId="2" xfId="0" applyBorder="1" applyAlignment="1">
      <alignment horizontal="center"/>
    </xf>
    <xf numFmtId="3" fontId="0" fillId="0" borderId="2" xfId="0" applyNumberFormat="1" applyBorder="1"/>
    <xf numFmtId="0" fontId="0" fillId="0" borderId="2" xfId="0" applyBorder="1"/>
    <xf numFmtId="3" fontId="0" fillId="0" borderId="64" xfId="0" applyNumberFormat="1" applyBorder="1"/>
    <xf numFmtId="0" fontId="2" fillId="3" borderId="43" xfId="0" applyFont="1" applyFill="1" applyBorder="1"/>
    <xf numFmtId="0" fontId="0" fillId="3" borderId="44" xfId="0" applyFill="1" applyBorder="1" applyAlignment="1">
      <alignment horizontal="center"/>
    </xf>
    <xf numFmtId="3" fontId="0" fillId="3" borderId="44" xfId="0" applyNumberFormat="1" applyFill="1" applyBorder="1"/>
    <xf numFmtId="0" fontId="0" fillId="3" borderId="44" xfId="0" applyFill="1" applyBorder="1"/>
    <xf numFmtId="3" fontId="2" fillId="3" borderId="44" xfId="0" applyNumberFormat="1" applyFont="1" applyFill="1" applyBorder="1"/>
    <xf numFmtId="3" fontId="0" fillId="3" borderId="45" xfId="0" applyNumberFormat="1" applyFill="1" applyBorder="1"/>
    <xf numFmtId="0" fontId="2" fillId="0" borderId="48" xfId="0" applyFont="1" applyBorder="1"/>
    <xf numFmtId="0" fontId="0" fillId="0" borderId="6" xfId="0" applyBorder="1" applyAlignment="1">
      <alignment horizontal="center"/>
    </xf>
    <xf numFmtId="3" fontId="0" fillId="0" borderId="6" xfId="0" applyNumberFormat="1" applyBorder="1"/>
    <xf numFmtId="0" fontId="0" fillId="0" borderId="6" xfId="0" applyBorder="1"/>
    <xf numFmtId="3" fontId="0" fillId="0" borderId="28" xfId="0" applyNumberFormat="1" applyBorder="1"/>
    <xf numFmtId="164" fontId="2" fillId="3" borderId="44" xfId="0" applyNumberFormat="1" applyFont="1" applyFill="1" applyBorder="1"/>
    <xf numFmtId="164" fontId="0" fillId="3" borderId="44" xfId="0" applyNumberFormat="1" applyFill="1" applyBorder="1"/>
    <xf numFmtId="164" fontId="2" fillId="3" borderId="45" xfId="0" applyNumberFormat="1" applyFont="1" applyFill="1" applyBorder="1"/>
    <xf numFmtId="164" fontId="2" fillId="4" borderId="37" xfId="0" applyNumberFormat="1" applyFont="1" applyFill="1" applyBorder="1" applyAlignment="1">
      <alignment horizontal="center" vertical="center"/>
    </xf>
    <xf numFmtId="0" fontId="2" fillId="2" borderId="0" xfId="0" applyFont="1" applyFill="1" applyBorder="1" applyAlignment="1">
      <alignment horizontal="center" vertical="center" wrapText="1"/>
    </xf>
    <xf numFmtId="164" fontId="1" fillId="2" borderId="0" xfId="0" applyNumberFormat="1" applyFont="1" applyFill="1" applyBorder="1" applyAlignment="1">
      <alignment horizontal="center" vertical="center"/>
    </xf>
    <xf numFmtId="0" fontId="2" fillId="8" borderId="6" xfId="0" applyFont="1" applyFill="1" applyBorder="1" applyAlignment="1">
      <alignment horizontal="center" vertical="center" wrapText="1"/>
    </xf>
    <xf numFmtId="3" fontId="1" fillId="0" borderId="63" xfId="0" applyNumberFormat="1" applyFont="1" applyBorder="1" applyAlignment="1">
      <alignment horizontal="left" vertical="center"/>
    </xf>
    <xf numFmtId="3" fontId="1" fillId="0" borderId="60" xfId="0" applyNumberFormat="1" applyFont="1" applyBorder="1" applyAlignment="1">
      <alignment horizontal="left" vertical="center"/>
    </xf>
    <xf numFmtId="3" fontId="2" fillId="8" borderId="23" xfId="0" applyNumberFormat="1" applyFont="1" applyFill="1" applyBorder="1" applyAlignment="1">
      <alignment horizontal="center" vertical="center" wrapText="1"/>
    </xf>
    <xf numFmtId="3" fontId="2" fillId="8" borderId="48" xfId="0" applyNumberFormat="1" applyFont="1" applyFill="1" applyBorder="1" applyAlignment="1">
      <alignment horizontal="center" vertical="center" wrapText="1"/>
    </xf>
    <xf numFmtId="0" fontId="3" fillId="6" borderId="29" xfId="0" applyFont="1" applyFill="1" applyBorder="1" applyAlignment="1">
      <alignment horizontal="left" vertical="center"/>
    </xf>
    <xf numFmtId="0" fontId="3" fillId="6" borderId="61" xfId="0" applyFont="1" applyFill="1" applyBorder="1" applyAlignment="1">
      <alignment horizontal="left" vertical="center"/>
    </xf>
    <xf numFmtId="0" fontId="4" fillId="0" borderId="65" xfId="0" applyFont="1" applyBorder="1" applyAlignment="1">
      <alignment horizontal="center" vertical="center" wrapText="1"/>
    </xf>
    <xf numFmtId="0" fontId="4" fillId="0" borderId="36" xfId="0" applyFont="1" applyBorder="1" applyAlignment="1">
      <alignment horizontal="center" vertical="center" wrapText="1"/>
    </xf>
    <xf numFmtId="0" fontId="3" fillId="6" borderId="29" xfId="0" applyFont="1" applyFill="1" applyBorder="1" applyAlignment="1">
      <alignment horizontal="center" vertical="center"/>
    </xf>
    <xf numFmtId="0" fontId="3" fillId="6" borderId="61" xfId="0" applyFont="1" applyFill="1" applyBorder="1" applyAlignment="1">
      <alignment horizontal="center" vertical="center"/>
    </xf>
    <xf numFmtId="0" fontId="3" fillId="6" borderId="29" xfId="0" applyFont="1" applyFill="1" applyBorder="1" applyAlignment="1">
      <alignment horizontal="left" vertical="center" wrapText="1"/>
    </xf>
    <xf numFmtId="0" fontId="3" fillId="6" borderId="61" xfId="0" applyFont="1" applyFill="1" applyBorder="1" applyAlignment="1">
      <alignment horizontal="left" vertical="center" wrapText="1"/>
    </xf>
    <xf numFmtId="3" fontId="2" fillId="8" borderId="57" xfId="0" applyNumberFormat="1" applyFont="1" applyFill="1" applyBorder="1" applyAlignment="1">
      <alignment horizontal="center" vertical="center" wrapText="1"/>
    </xf>
    <xf numFmtId="3" fontId="2" fillId="8" borderId="72" xfId="0" applyNumberFormat="1" applyFont="1" applyFill="1" applyBorder="1" applyAlignment="1">
      <alignment horizontal="center" vertical="center" wrapText="1"/>
    </xf>
    <xf numFmtId="0" fontId="1" fillId="0" borderId="63" xfId="0" applyFont="1" applyBorder="1" applyAlignment="1">
      <alignment horizontal="justify" vertical="top" wrapText="1"/>
    </xf>
    <xf numFmtId="0" fontId="1" fillId="0" borderId="59" xfId="0" applyFont="1" applyBorder="1" applyAlignment="1">
      <alignment horizontal="justify" vertical="top" wrapText="1"/>
    </xf>
    <xf numFmtId="3" fontId="1" fillId="0" borderId="33" xfId="0" applyNumberFormat="1" applyFont="1" applyBorder="1" applyAlignment="1">
      <alignment horizontal="left" vertical="center"/>
    </xf>
    <xf numFmtId="3" fontId="1" fillId="0" borderId="2" xfId="0" applyNumberFormat="1" applyFont="1" applyBorder="1" applyAlignment="1">
      <alignment horizontal="left" vertical="center"/>
    </xf>
    <xf numFmtId="0" fontId="2" fillId="5" borderId="38" xfId="0" applyFont="1" applyFill="1" applyBorder="1" applyAlignment="1">
      <alignment horizontal="center" vertical="center" wrapText="1"/>
    </xf>
    <xf numFmtId="0" fontId="2" fillId="5" borderId="39" xfId="0" applyFont="1" applyFill="1" applyBorder="1" applyAlignment="1">
      <alignment horizontal="center" vertical="center" wrapText="1"/>
    </xf>
    <xf numFmtId="0" fontId="2" fillId="5" borderId="19" xfId="0" applyFont="1" applyFill="1" applyBorder="1" applyAlignment="1">
      <alignment horizontal="center" vertical="center" wrapText="1"/>
    </xf>
    <xf numFmtId="0" fontId="2" fillId="5" borderId="20" xfId="0" applyFont="1" applyFill="1" applyBorder="1" applyAlignment="1">
      <alignment horizontal="center" vertical="center" wrapText="1"/>
    </xf>
    <xf numFmtId="0" fontId="2" fillId="5" borderId="69" xfId="0" applyFont="1" applyFill="1" applyBorder="1" applyAlignment="1">
      <alignment horizontal="center" vertical="center" wrapText="1"/>
    </xf>
    <xf numFmtId="0" fontId="1" fillId="0" borderId="65" xfId="0" applyFont="1" applyBorder="1" applyAlignment="1">
      <alignment horizontal="justify" vertical="top" wrapText="1"/>
    </xf>
    <xf numFmtId="0" fontId="1" fillId="0" borderId="36" xfId="0" applyFont="1" applyBorder="1" applyAlignment="1">
      <alignment horizontal="justify" vertical="top" wrapText="1"/>
    </xf>
    <xf numFmtId="3" fontId="1" fillId="0" borderId="65" xfId="0" applyNumberFormat="1" applyFont="1" applyBorder="1" applyAlignment="1">
      <alignment horizontal="left" vertical="center"/>
    </xf>
    <xf numFmtId="3" fontId="1" fillId="0" borderId="3" xfId="0" applyNumberFormat="1" applyFont="1" applyBorder="1" applyAlignment="1">
      <alignment horizontal="left" vertical="center"/>
    </xf>
    <xf numFmtId="0" fontId="4" fillId="6" borderId="38" xfId="0" applyFont="1" applyFill="1" applyBorder="1" applyAlignment="1">
      <alignment horizontal="center" vertical="center" wrapText="1"/>
    </xf>
    <xf numFmtId="0" fontId="4" fillId="6" borderId="39" xfId="0" applyFont="1" applyFill="1" applyBorder="1" applyAlignment="1">
      <alignment horizontal="center" vertical="center" wrapText="1"/>
    </xf>
    <xf numFmtId="3" fontId="5" fillId="6" borderId="38" xfId="0" applyNumberFormat="1" applyFont="1" applyFill="1" applyBorder="1" applyAlignment="1">
      <alignment horizontal="center" vertical="center" wrapText="1"/>
    </xf>
    <xf numFmtId="3" fontId="5" fillId="6" borderId="39" xfId="0" applyNumberFormat="1" applyFont="1" applyFill="1" applyBorder="1" applyAlignment="1">
      <alignment horizontal="center" vertical="center" wrapText="1"/>
    </xf>
    <xf numFmtId="3" fontId="5" fillId="6" borderId="40" xfId="0" applyNumberFormat="1" applyFont="1" applyFill="1" applyBorder="1" applyAlignment="1">
      <alignment horizontal="center" vertical="center" wrapText="1"/>
    </xf>
    <xf numFmtId="0" fontId="2" fillId="8" borderId="57" xfId="0" applyFont="1" applyFill="1" applyBorder="1" applyAlignment="1">
      <alignment horizontal="center" vertical="center" wrapText="1"/>
    </xf>
    <xf numFmtId="0" fontId="2" fillId="8" borderId="72" xfId="0" applyFont="1" applyFill="1" applyBorder="1" applyAlignment="1">
      <alignment horizontal="center" vertical="center" wrapText="1"/>
    </xf>
    <xf numFmtId="3" fontId="1" fillId="0" borderId="9" xfId="0" applyNumberFormat="1" applyFont="1" applyBorder="1" applyAlignment="1">
      <alignment horizontal="left" vertical="center"/>
    </xf>
    <xf numFmtId="3" fontId="1" fillId="0" borderId="1" xfId="0" applyNumberFormat="1" applyFont="1" applyBorder="1" applyAlignment="1">
      <alignment horizontal="left" vertical="center"/>
    </xf>
    <xf numFmtId="0" fontId="3" fillId="6" borderId="65" xfId="0" applyFont="1" applyFill="1" applyBorder="1" applyAlignment="1">
      <alignment horizontal="left" vertical="center"/>
    </xf>
    <xf numFmtId="0" fontId="3" fillId="6" borderId="36" xfId="0" applyFont="1" applyFill="1" applyBorder="1" applyAlignment="1">
      <alignment horizontal="left" vertical="center"/>
    </xf>
    <xf numFmtId="0" fontId="2" fillId="8" borderId="73" xfId="0" applyFont="1" applyFill="1" applyBorder="1" applyAlignment="1">
      <alignment horizontal="center" vertical="center" wrapText="1"/>
    </xf>
    <xf numFmtId="0" fontId="2" fillId="8" borderId="28" xfId="0" applyFont="1" applyFill="1" applyBorder="1" applyAlignment="1">
      <alignment horizontal="center" vertical="center" wrapText="1"/>
    </xf>
    <xf numFmtId="0" fontId="2" fillId="8" borderId="21" xfId="0" applyFont="1" applyFill="1" applyBorder="1" applyAlignment="1">
      <alignment horizontal="center" vertical="center" wrapText="1"/>
    </xf>
    <xf numFmtId="0" fontId="2" fillId="8" borderId="0" xfId="0" applyFont="1" applyFill="1" applyBorder="1" applyAlignment="1">
      <alignment horizontal="center" vertical="center" wrapText="1"/>
    </xf>
    <xf numFmtId="0" fontId="2" fillId="8" borderId="29" xfId="0" applyFont="1" applyFill="1" applyBorder="1" applyAlignment="1">
      <alignment horizontal="center" vertical="center" wrapText="1"/>
    </xf>
    <xf numFmtId="0" fontId="2" fillId="8" borderId="61" xfId="0" applyFont="1" applyFill="1" applyBorder="1" applyAlignment="1">
      <alignment horizontal="center" vertical="center" wrapText="1"/>
    </xf>
    <xf numFmtId="0" fontId="2" fillId="4" borderId="38" xfId="0" applyFont="1" applyFill="1" applyBorder="1" applyAlignment="1">
      <alignment horizontal="justify" vertical="top" wrapText="1"/>
    </xf>
    <xf numFmtId="0" fontId="2" fillId="4" borderId="39" xfId="0" applyFont="1" applyFill="1" applyBorder="1" applyAlignment="1">
      <alignment horizontal="justify" vertical="top" wrapText="1"/>
    </xf>
    <xf numFmtId="0" fontId="1" fillId="0" borderId="65" xfId="0" applyFont="1" applyBorder="1" applyAlignment="1">
      <alignment vertical="top" wrapText="1"/>
    </xf>
    <xf numFmtId="0" fontId="1" fillId="0" borderId="36" xfId="0" applyFont="1" applyBorder="1" applyAlignment="1">
      <alignment vertical="top" wrapText="1"/>
    </xf>
    <xf numFmtId="0" fontId="1" fillId="0" borderId="66" xfId="0" applyFont="1" applyBorder="1" applyAlignment="1">
      <alignment vertical="top" wrapText="1"/>
    </xf>
    <xf numFmtId="0" fontId="1" fillId="0" borderId="67" xfId="0" applyFont="1" applyBorder="1" applyAlignment="1">
      <alignment vertical="top" wrapText="1"/>
    </xf>
    <xf numFmtId="3" fontId="1" fillId="0" borderId="66" xfId="0" applyNumberFormat="1" applyFont="1" applyBorder="1" applyAlignment="1">
      <alignment horizontal="left" vertical="center"/>
    </xf>
    <xf numFmtId="3" fontId="1" fillId="0" borderId="68" xfId="0" applyNumberFormat="1" applyFont="1" applyBorder="1" applyAlignment="1">
      <alignment horizontal="left" vertical="center"/>
    </xf>
    <xf numFmtId="0" fontId="3" fillId="6" borderId="29" xfId="0" applyFont="1" applyFill="1" applyBorder="1" applyAlignment="1">
      <alignment horizontal="left" wrapText="1"/>
    </xf>
    <xf numFmtId="0" fontId="3" fillId="6" borderId="61" xfId="0" applyFont="1" applyFill="1" applyBorder="1" applyAlignment="1">
      <alignment horizontal="left" wrapText="1"/>
    </xf>
    <xf numFmtId="0" fontId="2" fillId="0" borderId="18" xfId="0" applyFont="1" applyBorder="1" applyAlignment="1">
      <alignment horizontal="center" vertical="top"/>
    </xf>
    <xf numFmtId="0" fontId="2" fillId="0" borderId="19" xfId="0" applyFont="1" applyBorder="1" applyAlignment="1">
      <alignment horizontal="center" vertical="top"/>
    </xf>
    <xf numFmtId="0" fontId="2" fillId="0" borderId="20" xfId="0" applyFont="1" applyBorder="1" applyAlignment="1">
      <alignment horizontal="center" vertical="top"/>
    </xf>
    <xf numFmtId="0" fontId="2" fillId="0" borderId="21" xfId="0" applyFont="1" applyBorder="1" applyAlignment="1">
      <alignment horizontal="center" vertical="top"/>
    </xf>
    <xf numFmtId="0" fontId="2" fillId="0" borderId="0" xfId="0" applyFont="1" applyBorder="1" applyAlignment="1">
      <alignment horizontal="center" vertical="top"/>
    </xf>
    <xf numFmtId="0" fontId="2" fillId="0" borderId="22" xfId="0" applyFont="1" applyBorder="1" applyAlignment="1">
      <alignment horizontal="center" vertical="top"/>
    </xf>
    <xf numFmtId="0" fontId="2" fillId="0" borderId="15" xfId="0" applyFont="1" applyBorder="1" applyAlignment="1">
      <alignment horizontal="center" vertical="top"/>
    </xf>
    <xf numFmtId="0" fontId="2" fillId="0" borderId="16" xfId="0" applyFont="1" applyBorder="1" applyAlignment="1">
      <alignment horizontal="center" vertical="top"/>
    </xf>
    <xf numFmtId="0" fontId="2" fillId="0" borderId="17" xfId="0" applyFont="1" applyBorder="1" applyAlignment="1">
      <alignment horizontal="center" vertical="top"/>
    </xf>
    <xf numFmtId="0" fontId="2" fillId="2" borderId="39" xfId="0" applyFont="1" applyFill="1" applyBorder="1" applyAlignment="1">
      <alignment horizontal="center" vertical="center"/>
    </xf>
    <xf numFmtId="0" fontId="2" fillId="2" borderId="40" xfId="0" applyFont="1" applyFill="1" applyBorder="1" applyAlignment="1">
      <alignment horizontal="center" vertical="center"/>
    </xf>
    <xf numFmtId="0" fontId="2" fillId="2" borderId="12" xfId="0" applyFont="1" applyFill="1" applyBorder="1" applyAlignment="1">
      <alignment horizontal="center" vertical="center" wrapText="1"/>
    </xf>
    <xf numFmtId="0" fontId="2" fillId="2" borderId="24" xfId="0" applyFont="1" applyFill="1" applyBorder="1" applyAlignment="1">
      <alignment horizontal="center" vertical="center" wrapText="1"/>
    </xf>
    <xf numFmtId="49" fontId="2" fillId="2" borderId="11" xfId="0" applyNumberFormat="1" applyFont="1" applyFill="1" applyBorder="1" applyAlignment="1">
      <alignment horizontal="center" vertical="center" wrapText="1"/>
    </xf>
    <xf numFmtId="0" fontId="1" fillId="2" borderId="7" xfId="0" applyFont="1" applyFill="1" applyBorder="1" applyAlignment="1">
      <alignment horizontal="center" vertical="center"/>
    </xf>
    <xf numFmtId="49" fontId="2" fillId="2" borderId="7" xfId="0" applyNumberFormat="1" applyFont="1" applyFill="1" applyBorder="1" applyAlignment="1">
      <alignment horizontal="center" vertical="center" wrapText="1"/>
    </xf>
    <xf numFmtId="49" fontId="2" fillId="2" borderId="8" xfId="0" applyNumberFormat="1" applyFont="1" applyFill="1" applyBorder="1" applyAlignment="1">
      <alignment horizontal="center" vertical="center" wrapText="1"/>
    </xf>
    <xf numFmtId="49" fontId="2" fillId="2" borderId="13" xfId="0" applyNumberFormat="1" applyFont="1" applyFill="1" applyBorder="1" applyAlignment="1">
      <alignment horizontal="center" vertical="center" wrapText="1"/>
    </xf>
    <xf numFmtId="0" fontId="1" fillId="0" borderId="21" xfId="0" applyFont="1" applyBorder="1" applyAlignment="1">
      <alignment horizontal="left"/>
    </xf>
    <xf numFmtId="0" fontId="1" fillId="0" borderId="0" xfId="0" applyFont="1" applyBorder="1" applyAlignment="1">
      <alignment horizontal="left"/>
    </xf>
    <xf numFmtId="0" fontId="1" fillId="0" borderId="22" xfId="0" applyFont="1" applyBorder="1" applyAlignment="1">
      <alignment horizontal="left"/>
    </xf>
    <xf numFmtId="49" fontId="2" fillId="2" borderId="32" xfId="0" applyNumberFormat="1" applyFont="1" applyFill="1" applyBorder="1" applyAlignment="1">
      <alignment horizontal="center" vertical="center" wrapText="1"/>
    </xf>
    <xf numFmtId="49" fontId="2" fillId="2" borderId="27" xfId="0" applyNumberFormat="1" applyFont="1" applyFill="1" applyBorder="1" applyAlignment="1">
      <alignment horizontal="center" vertical="center" wrapText="1"/>
    </xf>
    <xf numFmtId="0" fontId="1" fillId="0" borderId="21" xfId="0" applyFont="1" applyBorder="1" applyAlignment="1">
      <alignment horizontal="left" vertical="center" wrapText="1"/>
    </xf>
    <xf numFmtId="0" fontId="1" fillId="0" borderId="0" xfId="0" applyFont="1" applyBorder="1" applyAlignment="1">
      <alignment horizontal="left" vertical="center" wrapText="1"/>
    </xf>
    <xf numFmtId="0" fontId="1" fillId="0" borderId="22" xfId="0" applyFont="1" applyBorder="1" applyAlignment="1">
      <alignment horizontal="left" vertical="center" wrapText="1"/>
    </xf>
    <xf numFmtId="0" fontId="2" fillId="0" borderId="38" xfId="0" applyFont="1" applyFill="1" applyBorder="1" applyAlignment="1">
      <alignment horizontal="center" vertical="center" wrapText="1"/>
    </xf>
    <xf numFmtId="0" fontId="2" fillId="0" borderId="39" xfId="0" applyFont="1" applyFill="1" applyBorder="1" applyAlignment="1">
      <alignment horizontal="center" vertical="center" wrapText="1"/>
    </xf>
    <xf numFmtId="0" fontId="2" fillId="6" borderId="38" xfId="0" applyFont="1" applyFill="1" applyBorder="1" applyAlignment="1">
      <alignment horizontal="center" vertical="center" wrapText="1"/>
    </xf>
    <xf numFmtId="0" fontId="2" fillId="6" borderId="39" xfId="0" applyFont="1" applyFill="1" applyBorder="1" applyAlignment="1">
      <alignment horizontal="center" vertical="center" wrapText="1"/>
    </xf>
    <xf numFmtId="49" fontId="2" fillId="0" borderId="42" xfId="0" applyNumberFormat="1" applyFont="1" applyFill="1" applyBorder="1" applyAlignment="1">
      <alignment horizontal="center" vertical="center" wrapText="1"/>
    </xf>
    <xf numFmtId="0" fontId="1" fillId="0" borderId="13" xfId="0" applyFont="1" applyBorder="1" applyAlignment="1">
      <alignment vertical="center"/>
    </xf>
    <xf numFmtId="0" fontId="1" fillId="0" borderId="62" xfId="0" applyFont="1" applyBorder="1" applyAlignment="1">
      <alignment vertical="center"/>
    </xf>
    <xf numFmtId="49" fontId="2" fillId="0" borderId="12" xfId="0" applyNumberFormat="1" applyFont="1" applyFill="1" applyBorder="1" applyAlignment="1">
      <alignment horizontal="center" vertical="center" wrapText="1"/>
    </xf>
    <xf numFmtId="0" fontId="1" fillId="0" borderId="24" xfId="0" applyFont="1" applyBorder="1" applyAlignment="1">
      <alignment vertical="center"/>
    </xf>
    <xf numFmtId="49" fontId="2" fillId="0" borderId="71" xfId="0" applyNumberFormat="1" applyFont="1" applyFill="1" applyBorder="1" applyAlignment="1">
      <alignment horizontal="center" vertical="center" wrapText="1"/>
    </xf>
    <xf numFmtId="0" fontId="1" fillId="0" borderId="41" xfId="0" applyFont="1" applyBorder="1" applyAlignment="1">
      <alignment vertical="center"/>
    </xf>
    <xf numFmtId="0" fontId="2" fillId="0" borderId="38" xfId="0" applyFont="1" applyFill="1" applyBorder="1" applyAlignment="1">
      <alignment horizontal="center" vertical="center"/>
    </xf>
    <xf numFmtId="0" fontId="1" fillId="0" borderId="39" xfId="0" applyFont="1" applyBorder="1" applyAlignment="1">
      <alignment vertical="center"/>
    </xf>
    <xf numFmtId="0" fontId="1" fillId="0" borderId="40" xfId="0" applyFont="1" applyBorder="1" applyAlignment="1">
      <alignment vertical="center"/>
    </xf>
    <xf numFmtId="0" fontId="2" fillId="0" borderId="12" xfId="0" applyFont="1" applyFill="1" applyBorder="1" applyAlignment="1">
      <alignment horizontal="center" vertical="center"/>
    </xf>
    <xf numFmtId="0" fontId="1" fillId="0" borderId="11" xfId="0" applyFont="1" applyBorder="1" applyAlignment="1">
      <alignment horizontal="center" vertical="center" wrapText="1"/>
    </xf>
    <xf numFmtId="0" fontId="1" fillId="0" borderId="7" xfId="0" applyFont="1" applyBorder="1" applyAlignment="1">
      <alignment horizontal="center" vertical="center" wrapText="1"/>
    </xf>
    <xf numFmtId="0" fontId="1" fillId="0" borderId="12" xfId="0" applyFont="1" applyFill="1" applyBorder="1" applyAlignment="1">
      <alignment horizontal="center" vertical="center"/>
    </xf>
    <xf numFmtId="0" fontId="1" fillId="0" borderId="24" xfId="0" applyFont="1" applyFill="1" applyBorder="1" applyAlignment="1">
      <alignment horizontal="center" vertical="center"/>
    </xf>
    <xf numFmtId="49" fontId="1" fillId="0" borderId="11" xfId="0" applyNumberFormat="1" applyFont="1" applyFill="1" applyBorder="1" applyAlignment="1">
      <alignment horizontal="center" vertical="center" wrapText="1"/>
    </xf>
    <xf numFmtId="49" fontId="1" fillId="0" borderId="7" xfId="0" applyNumberFormat="1" applyFont="1" applyFill="1" applyBorder="1" applyAlignment="1">
      <alignment horizontal="center" vertical="center" wrapText="1"/>
    </xf>
    <xf numFmtId="49" fontId="2" fillId="0" borderId="11" xfId="0" applyNumberFormat="1" applyFont="1" applyFill="1" applyBorder="1" applyAlignment="1">
      <alignment horizontal="center" vertical="center" wrapText="1"/>
    </xf>
    <xf numFmtId="0" fontId="1" fillId="0" borderId="7" xfId="0" applyFont="1" applyBorder="1" applyAlignment="1">
      <alignment vertical="center"/>
    </xf>
    <xf numFmtId="49" fontId="2" fillId="0" borderId="49" xfId="0" applyNumberFormat="1" applyFont="1" applyFill="1" applyBorder="1" applyAlignment="1">
      <alignment horizontal="center" vertical="center" wrapText="1"/>
    </xf>
    <xf numFmtId="0" fontId="1" fillId="0" borderId="52" xfId="0" applyFont="1" applyBorder="1" applyAlignment="1">
      <alignment vertical="center"/>
    </xf>
    <xf numFmtId="0" fontId="1" fillId="0" borderId="21" xfId="0" applyFont="1" applyBorder="1" applyAlignment="1">
      <alignment horizontal="left" vertical="center"/>
    </xf>
    <xf numFmtId="0" fontId="1" fillId="0" borderId="0" xfId="0" applyFont="1" applyBorder="1" applyAlignment="1">
      <alignment horizontal="left" vertical="center"/>
    </xf>
    <xf numFmtId="0" fontId="1" fillId="0" borderId="22" xfId="0" applyFont="1" applyBorder="1" applyAlignment="1">
      <alignment horizontal="left" vertical="center"/>
    </xf>
    <xf numFmtId="0" fontId="1" fillId="0" borderId="23" xfId="0" applyFont="1" applyBorder="1" applyAlignment="1">
      <alignment horizontal="center" vertical="center" wrapText="1"/>
    </xf>
    <xf numFmtId="0" fontId="1" fillId="0" borderId="24" xfId="0" applyFont="1" applyBorder="1" applyAlignment="1">
      <alignment horizontal="center" vertical="center" wrapText="1"/>
    </xf>
    <xf numFmtId="0" fontId="1" fillId="0" borderId="5" xfId="0" applyFont="1" applyBorder="1" applyAlignment="1">
      <alignment horizontal="center" vertical="center" wrapText="1"/>
    </xf>
    <xf numFmtId="0" fontId="1" fillId="0" borderId="0" xfId="0" applyFont="1" applyBorder="1" applyAlignment="1">
      <alignment horizontal="center" vertical="center" wrapText="1"/>
    </xf>
    <xf numFmtId="49" fontId="2" fillId="2" borderId="30" xfId="0" applyNumberFormat="1" applyFont="1" applyFill="1" applyBorder="1" applyAlignment="1">
      <alignment horizontal="center" vertical="center" wrapText="1"/>
    </xf>
    <xf numFmtId="49" fontId="2" fillId="2" borderId="25" xfId="0" applyNumberFormat="1" applyFont="1" applyFill="1" applyBorder="1" applyAlignment="1">
      <alignment horizontal="center" vertical="center" wrapText="1"/>
    </xf>
    <xf numFmtId="0" fontId="1" fillId="0" borderId="38" xfId="0" applyFont="1" applyFill="1" applyBorder="1" applyAlignment="1">
      <alignment horizontal="center" vertical="center" wrapText="1"/>
    </xf>
    <xf numFmtId="0" fontId="1" fillId="0" borderId="39" xfId="0" applyFont="1" applyFill="1" applyBorder="1" applyAlignment="1">
      <alignment horizontal="center" vertical="center" wrapText="1"/>
    </xf>
    <xf numFmtId="0" fontId="1" fillId="0" borderId="16" xfId="0" applyFont="1" applyFill="1" applyBorder="1" applyAlignment="1">
      <alignment horizontal="center" vertical="center" wrapText="1"/>
    </xf>
    <xf numFmtId="0" fontId="1" fillId="0" borderId="15" xfId="0" applyFont="1" applyBorder="1" applyAlignment="1">
      <alignment horizontal="center"/>
    </xf>
    <xf numFmtId="0" fontId="1" fillId="0" borderId="16" xfId="0" applyFont="1" applyBorder="1" applyAlignment="1">
      <alignment horizontal="center"/>
    </xf>
    <xf numFmtId="0" fontId="1" fillId="0" borderId="17" xfId="0" applyFont="1" applyBorder="1" applyAlignment="1">
      <alignment horizontal="center"/>
    </xf>
    <xf numFmtId="0" fontId="2" fillId="0" borderId="12" xfId="0" applyFont="1" applyFill="1" applyBorder="1" applyAlignment="1">
      <alignment horizontal="center" vertical="top"/>
    </xf>
    <xf numFmtId="0" fontId="2" fillId="0" borderId="24" xfId="0" applyFont="1" applyFill="1" applyBorder="1" applyAlignment="1">
      <alignment horizontal="center" vertical="top"/>
    </xf>
    <xf numFmtId="49" fontId="2" fillId="0" borderId="11" xfId="0" applyNumberFormat="1" applyFont="1" applyFill="1" applyBorder="1" applyAlignment="1">
      <alignment horizontal="center" vertical="top" wrapText="1"/>
    </xf>
    <xf numFmtId="49" fontId="2" fillId="0" borderId="7" xfId="0" applyNumberFormat="1" applyFont="1" applyFill="1" applyBorder="1" applyAlignment="1">
      <alignment horizontal="center" vertical="top" wrapText="1"/>
    </xf>
    <xf numFmtId="49" fontId="2" fillId="0" borderId="49" xfId="0" applyNumberFormat="1" applyFont="1" applyFill="1" applyBorder="1" applyAlignment="1">
      <alignment horizontal="center" vertical="top" wrapText="1"/>
    </xf>
    <xf numFmtId="49" fontId="2" fillId="0" borderId="52" xfId="0" applyNumberFormat="1" applyFont="1" applyFill="1" applyBorder="1" applyAlignment="1">
      <alignment horizontal="center" vertical="top" wrapText="1"/>
    </xf>
    <xf numFmtId="49" fontId="2" fillId="0" borderId="42" xfId="0" applyNumberFormat="1" applyFont="1" applyFill="1" applyBorder="1" applyAlignment="1">
      <alignment horizontal="center" vertical="top" wrapText="1"/>
    </xf>
    <xf numFmtId="49" fontId="2" fillId="0" borderId="13" xfId="0" applyNumberFormat="1" applyFont="1" applyFill="1" applyBorder="1" applyAlignment="1">
      <alignment horizontal="center" vertical="top" wrapText="1"/>
    </xf>
    <xf numFmtId="49" fontId="2" fillId="0" borderId="62" xfId="0" applyNumberFormat="1" applyFont="1" applyFill="1" applyBorder="1" applyAlignment="1">
      <alignment horizontal="center" vertical="top" wrapText="1"/>
    </xf>
    <xf numFmtId="49" fontId="2" fillId="0" borderId="12" xfId="0" applyNumberFormat="1" applyFont="1" applyFill="1" applyBorder="1" applyAlignment="1">
      <alignment horizontal="center" vertical="top" wrapText="1"/>
    </xf>
    <xf numFmtId="49" fontId="2" fillId="0" borderId="24" xfId="0" applyNumberFormat="1" applyFont="1" applyFill="1" applyBorder="1" applyAlignment="1">
      <alignment horizontal="center" vertical="top" wrapText="1"/>
    </xf>
    <xf numFmtId="49" fontId="2" fillId="0" borderId="71" xfId="0" applyNumberFormat="1" applyFont="1" applyFill="1" applyBorder="1" applyAlignment="1">
      <alignment horizontal="center" vertical="top" wrapText="1"/>
    </xf>
    <xf numFmtId="49" fontId="2" fillId="0" borderId="41" xfId="0" applyNumberFormat="1" applyFont="1" applyFill="1" applyBorder="1" applyAlignment="1">
      <alignment horizontal="center" vertical="top" wrapText="1"/>
    </xf>
    <xf numFmtId="0" fontId="2" fillId="0" borderId="13" xfId="0" applyFont="1" applyFill="1" applyBorder="1" applyAlignment="1">
      <alignment horizontal="center" vertical="top"/>
    </xf>
    <xf numFmtId="0" fontId="2" fillId="0" borderId="20" xfId="0" applyFont="1" applyFill="1" applyBorder="1" applyAlignment="1">
      <alignment horizontal="center" vertical="top"/>
    </xf>
    <xf numFmtId="0" fontId="1" fillId="0" borderId="18" xfId="0" applyFont="1" applyBorder="1" applyAlignment="1">
      <alignment horizontal="center"/>
    </xf>
    <xf numFmtId="0" fontId="1" fillId="0" borderId="19" xfId="0" applyFont="1" applyBorder="1" applyAlignment="1">
      <alignment horizontal="center"/>
    </xf>
    <xf numFmtId="0" fontId="1" fillId="0" borderId="20" xfId="0" applyFont="1" applyBorder="1" applyAlignment="1">
      <alignment horizontal="center"/>
    </xf>
    <xf numFmtId="49" fontId="2" fillId="0" borderId="7" xfId="0" applyNumberFormat="1" applyFont="1" applyFill="1" applyBorder="1" applyAlignment="1">
      <alignment horizontal="center" vertical="center" wrapText="1"/>
    </xf>
    <xf numFmtId="49" fontId="2" fillId="0" borderId="52" xfId="0" applyNumberFormat="1" applyFont="1" applyFill="1" applyBorder="1" applyAlignment="1">
      <alignment horizontal="center" vertical="center" wrapText="1"/>
    </xf>
    <xf numFmtId="0" fontId="2" fillId="0" borderId="18" xfId="0" applyFont="1" applyFill="1" applyBorder="1" applyAlignment="1">
      <alignment horizontal="center" vertical="center"/>
    </xf>
    <xf numFmtId="0" fontId="2" fillId="0" borderId="19" xfId="0" applyFont="1" applyFill="1" applyBorder="1" applyAlignment="1">
      <alignment horizontal="center" vertical="center"/>
    </xf>
    <xf numFmtId="0" fontId="2" fillId="0" borderId="20" xfId="0" applyFont="1" applyFill="1" applyBorder="1" applyAlignment="1">
      <alignment horizontal="center" vertical="center"/>
    </xf>
    <xf numFmtId="0" fontId="1" fillId="0" borderId="12" xfId="0" applyFont="1" applyBorder="1" applyAlignment="1">
      <alignment horizontal="center" vertical="center" wrapText="1"/>
    </xf>
    <xf numFmtId="0" fontId="2" fillId="0" borderId="24" xfId="0" applyFont="1" applyFill="1" applyBorder="1" applyAlignment="1">
      <alignment horizontal="center" vertical="center"/>
    </xf>
    <xf numFmtId="49" fontId="2" fillId="0" borderId="8" xfId="0" applyNumberFormat="1" applyFont="1" applyFill="1" applyBorder="1" applyAlignment="1">
      <alignment horizontal="center" vertical="center" wrapText="1"/>
    </xf>
    <xf numFmtId="49" fontId="2" fillId="0" borderId="13" xfId="0" applyNumberFormat="1" applyFont="1" applyFill="1" applyBorder="1" applyAlignment="1">
      <alignment horizontal="center" vertical="center" wrapText="1"/>
    </xf>
    <xf numFmtId="49" fontId="2" fillId="0" borderId="14" xfId="0" applyNumberFormat="1" applyFont="1" applyFill="1" applyBorder="1" applyAlignment="1">
      <alignment horizontal="center" vertical="center" wrapText="1"/>
    </xf>
    <xf numFmtId="0" fontId="1" fillId="0" borderId="21" xfId="0" applyFont="1" applyBorder="1" applyAlignment="1">
      <alignment horizontal="left" vertical="top" wrapText="1"/>
    </xf>
    <xf numFmtId="0" fontId="1" fillId="0" borderId="0" xfId="0" applyFont="1" applyBorder="1" applyAlignment="1">
      <alignment horizontal="left" vertical="top" wrapText="1"/>
    </xf>
    <xf numFmtId="0" fontId="1" fillId="0" borderId="22" xfId="0" applyFont="1" applyBorder="1" applyAlignment="1">
      <alignment horizontal="left" vertical="top" wrapText="1"/>
    </xf>
    <xf numFmtId="49" fontId="1" fillId="0" borderId="31" xfId="0" applyNumberFormat="1"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49" fontId="1" fillId="0" borderId="26" xfId="0" applyNumberFormat="1" applyFont="1" applyFill="1" applyBorder="1" applyAlignment="1">
      <alignment horizontal="center" vertical="center" wrapText="1"/>
    </xf>
    <xf numFmtId="0" fontId="1" fillId="0" borderId="16" xfId="0" applyFont="1" applyBorder="1" applyAlignment="1">
      <alignment horizontal="center" vertical="top" wrapText="1"/>
    </xf>
    <xf numFmtId="0" fontId="1" fillId="0" borderId="21" xfId="0" applyFont="1" applyBorder="1" applyAlignment="1">
      <alignment horizontal="justify" vertical="top" wrapText="1"/>
    </xf>
    <xf numFmtId="0" fontId="1" fillId="0" borderId="0" xfId="0" applyFont="1" applyBorder="1" applyAlignment="1">
      <alignment horizontal="justify" vertical="top" wrapText="1"/>
    </xf>
    <xf numFmtId="0" fontId="1" fillId="0" borderId="22" xfId="0" applyFont="1" applyBorder="1" applyAlignment="1">
      <alignment horizontal="justify" vertical="top" wrapText="1"/>
    </xf>
    <xf numFmtId="0" fontId="2" fillId="0" borderId="39" xfId="0" applyFont="1" applyFill="1" applyBorder="1" applyAlignment="1">
      <alignment horizontal="center" vertical="center"/>
    </xf>
    <xf numFmtId="0" fontId="2" fillId="0" borderId="40" xfId="0" applyFont="1" applyFill="1" applyBorder="1" applyAlignment="1">
      <alignment horizontal="center" vertical="center"/>
    </xf>
    <xf numFmtId="0" fontId="2" fillId="0" borderId="30" xfId="0" applyFont="1" applyFill="1" applyBorder="1" applyAlignment="1">
      <alignment horizontal="center" vertical="center" wrapText="1"/>
    </xf>
    <xf numFmtId="0" fontId="2" fillId="0" borderId="33" xfId="0" applyFont="1" applyFill="1" applyBorder="1" applyAlignment="1">
      <alignment horizontal="center" vertical="center" wrapText="1"/>
    </xf>
    <xf numFmtId="0" fontId="1" fillId="2" borderId="5" xfId="0" applyFont="1" applyFill="1" applyBorder="1" applyAlignment="1">
      <alignment horizontal="center" vertical="center"/>
    </xf>
    <xf numFmtId="49" fontId="2" fillId="0" borderId="31" xfId="0" applyNumberFormat="1"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2" fillId="0" borderId="51" xfId="0" applyNumberFormat="1" applyFont="1" applyFill="1" applyBorder="1" applyAlignment="1">
      <alignment horizontal="center" vertical="center" wrapText="1"/>
    </xf>
    <xf numFmtId="49" fontId="2" fillId="0" borderId="30" xfId="0" applyNumberFormat="1" applyFont="1" applyFill="1" applyBorder="1" applyAlignment="1">
      <alignment horizontal="center" vertical="center" wrapText="1"/>
    </xf>
    <xf numFmtId="49" fontId="2" fillId="0" borderId="32" xfId="0" applyNumberFormat="1" applyFont="1" applyFill="1" applyBorder="1" applyAlignment="1">
      <alignment horizontal="center" vertical="center" wrapText="1"/>
    </xf>
    <xf numFmtId="49" fontId="2" fillId="0" borderId="60" xfId="0" applyNumberFormat="1" applyFont="1" applyFill="1" applyBorder="1" applyAlignment="1">
      <alignment horizontal="center" vertical="center" wrapText="1"/>
    </xf>
    <xf numFmtId="0" fontId="2" fillId="0" borderId="43" xfId="0" applyFont="1" applyFill="1" applyBorder="1" applyAlignment="1">
      <alignment horizontal="center" vertical="center"/>
    </xf>
    <xf numFmtId="0" fontId="2" fillId="0" borderId="44" xfId="0" applyFont="1" applyFill="1" applyBorder="1" applyAlignment="1">
      <alignment horizontal="center" vertical="center"/>
    </xf>
    <xf numFmtId="0" fontId="2" fillId="0" borderId="45" xfId="0" applyFont="1" applyFill="1" applyBorder="1" applyAlignment="1">
      <alignment horizontal="center" vertical="center"/>
    </xf>
    <xf numFmtId="0" fontId="1" fillId="0" borderId="30" xfId="0" applyFont="1" applyFill="1" applyBorder="1" applyAlignment="1">
      <alignment horizontal="center" vertical="center" wrapText="1"/>
    </xf>
    <xf numFmtId="0" fontId="1" fillId="0" borderId="9" xfId="0" applyFont="1" applyFill="1" applyBorder="1" applyAlignment="1">
      <alignment horizontal="center" vertical="center" wrapText="1"/>
    </xf>
    <xf numFmtId="0" fontId="1" fillId="0" borderId="25" xfId="0" applyFont="1" applyFill="1" applyBorder="1" applyAlignment="1">
      <alignment horizontal="center" vertical="center" wrapText="1"/>
    </xf>
    <xf numFmtId="0" fontId="1" fillId="0" borderId="31" xfId="0" applyFont="1" applyBorder="1" applyAlignment="1">
      <alignment horizontal="center" vertical="center" wrapText="1"/>
    </xf>
    <xf numFmtId="0" fontId="1" fillId="0" borderId="1" xfId="0" applyFont="1" applyBorder="1" applyAlignment="1">
      <alignment horizontal="center" vertical="center" wrapText="1"/>
    </xf>
    <xf numFmtId="0" fontId="1" fillId="0" borderId="26" xfId="0" applyFont="1" applyBorder="1" applyAlignment="1">
      <alignment horizontal="center" vertical="center" wrapText="1"/>
    </xf>
    <xf numFmtId="49" fontId="2" fillId="0" borderId="5" xfId="0" applyNumberFormat="1" applyFont="1" applyFill="1" applyBorder="1" applyAlignment="1">
      <alignment horizontal="center" vertical="top" wrapText="1"/>
    </xf>
    <xf numFmtId="49" fontId="2" fillId="0" borderId="50" xfId="0" applyNumberFormat="1" applyFont="1" applyFill="1" applyBorder="1" applyAlignment="1">
      <alignment horizontal="center" vertical="top" wrapText="1"/>
    </xf>
    <xf numFmtId="0" fontId="2" fillId="0" borderId="38" xfId="0" applyFont="1" applyFill="1" applyBorder="1" applyAlignment="1">
      <alignment horizontal="center" vertical="top"/>
    </xf>
    <xf numFmtId="0" fontId="2" fillId="0" borderId="39" xfId="0" applyFont="1" applyFill="1" applyBorder="1" applyAlignment="1">
      <alignment horizontal="center" vertical="top"/>
    </xf>
    <xf numFmtId="0" fontId="2" fillId="0" borderId="40" xfId="0" applyFont="1" applyFill="1" applyBorder="1" applyAlignment="1">
      <alignment horizontal="center" vertical="top"/>
    </xf>
    <xf numFmtId="0" fontId="2" fillId="0" borderId="23" xfId="0" applyFont="1" applyFill="1" applyBorder="1" applyAlignment="1">
      <alignment horizontal="center" vertical="top"/>
    </xf>
    <xf numFmtId="49" fontId="2" fillId="0" borderId="8" xfId="0" applyNumberFormat="1" applyFont="1" applyFill="1" applyBorder="1" applyAlignment="1">
      <alignment horizontal="center" vertical="top" wrapText="1"/>
    </xf>
    <xf numFmtId="49" fontId="2" fillId="0" borderId="14" xfId="0" applyNumberFormat="1" applyFont="1" applyFill="1" applyBorder="1" applyAlignment="1">
      <alignment horizontal="center" vertical="top" wrapText="1"/>
    </xf>
    <xf numFmtId="0" fontId="1" fillId="0" borderId="15" xfId="0" applyFont="1" applyBorder="1" applyAlignment="1">
      <alignment horizontal="left" vertical="top" wrapText="1"/>
    </xf>
    <xf numFmtId="0" fontId="1" fillId="0" borderId="16" xfId="0" applyFont="1" applyBorder="1" applyAlignment="1">
      <alignment horizontal="left" vertical="top" wrapText="1"/>
    </xf>
    <xf numFmtId="0" fontId="1" fillId="0" borderId="17" xfId="0" applyFont="1" applyBorder="1" applyAlignment="1">
      <alignment horizontal="left" vertical="top" wrapText="1"/>
    </xf>
    <xf numFmtId="0" fontId="1" fillId="2" borderId="0" xfId="0" applyFont="1" applyFill="1" applyBorder="1" applyAlignment="1">
      <alignment horizontal="center" vertical="center" wrapText="1"/>
    </xf>
    <xf numFmtId="0" fontId="1" fillId="0" borderId="15" xfId="0" applyFont="1" applyBorder="1" applyAlignment="1">
      <alignment horizontal="justify" vertical="top" wrapText="1"/>
    </xf>
    <xf numFmtId="0" fontId="1" fillId="0" borderId="16" xfId="0" applyFont="1" applyBorder="1" applyAlignment="1">
      <alignment horizontal="justify" vertical="top" wrapText="1"/>
    </xf>
    <xf numFmtId="0" fontId="1" fillId="0" borderId="17" xfId="0" applyFont="1" applyBorder="1" applyAlignment="1">
      <alignment horizontal="justify" vertical="top" wrapText="1"/>
    </xf>
    <xf numFmtId="0" fontId="2" fillId="0" borderId="25" xfId="0" applyFont="1" applyFill="1" applyBorder="1" applyAlignment="1">
      <alignment horizontal="center" vertical="center" wrapText="1"/>
    </xf>
    <xf numFmtId="49" fontId="2" fillId="0" borderId="26" xfId="0" applyNumberFormat="1" applyFont="1" applyFill="1" applyBorder="1" applyAlignment="1">
      <alignment horizontal="center" vertical="center" wrapText="1"/>
    </xf>
    <xf numFmtId="0" fontId="2" fillId="0" borderId="31" xfId="0" applyFont="1" applyFill="1" applyBorder="1" applyAlignment="1">
      <alignment horizontal="center" vertical="center"/>
    </xf>
    <xf numFmtId="0" fontId="2" fillId="0" borderId="32" xfId="0" applyFont="1" applyFill="1" applyBorder="1" applyAlignment="1">
      <alignment horizontal="center" vertical="center"/>
    </xf>
    <xf numFmtId="0" fontId="1" fillId="0" borderId="33" xfId="0" applyFont="1" applyBorder="1" applyAlignment="1">
      <alignment horizontal="center" vertical="center" wrapText="1"/>
    </xf>
    <xf numFmtId="0" fontId="1" fillId="0" borderId="2" xfId="0" applyFont="1" applyBorder="1" applyAlignment="1">
      <alignment horizontal="center" vertical="center" wrapText="1"/>
    </xf>
    <xf numFmtId="49" fontId="2" fillId="0" borderId="27" xfId="0" applyNumberFormat="1" applyFont="1" applyFill="1" applyBorder="1" applyAlignment="1">
      <alignment horizontal="center" vertical="center" wrapText="1"/>
    </xf>
    <xf numFmtId="49" fontId="1" fillId="0" borderId="5" xfId="0" applyNumberFormat="1" applyFont="1" applyFill="1" applyBorder="1" applyAlignment="1">
      <alignment horizontal="center" vertical="center" wrapText="1"/>
    </xf>
    <xf numFmtId="0" fontId="1" fillId="0" borderId="38" xfId="0" applyFont="1" applyBorder="1" applyAlignment="1">
      <alignment horizontal="center" vertical="center" wrapText="1"/>
    </xf>
    <xf numFmtId="0" fontId="1" fillId="0" borderId="39" xfId="0" applyFont="1" applyBorder="1" applyAlignment="1">
      <alignment horizontal="center" vertical="center" wrapText="1"/>
    </xf>
    <xf numFmtId="0" fontId="1" fillId="0" borderId="40" xfId="0" applyFont="1" applyBorder="1" applyAlignment="1">
      <alignment horizontal="center" vertical="center" wrapText="1"/>
    </xf>
    <xf numFmtId="0" fontId="1" fillId="0" borderId="16" xfId="0" applyFont="1" applyBorder="1" applyAlignment="1">
      <alignment horizontal="center" vertical="center" wrapText="1"/>
    </xf>
    <xf numFmtId="49" fontId="2" fillId="0" borderId="5" xfId="0" applyNumberFormat="1" applyFont="1" applyFill="1" applyBorder="1" applyAlignment="1">
      <alignment horizontal="center" vertical="center" wrapText="1"/>
    </xf>
    <xf numFmtId="49" fontId="2" fillId="0" borderId="50" xfId="0" applyNumberFormat="1" applyFont="1" applyFill="1" applyBorder="1" applyAlignment="1">
      <alignment horizontal="center" vertical="center" wrapText="1"/>
    </xf>
    <xf numFmtId="0" fontId="1" fillId="0" borderId="40"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2" fillId="0" borderId="23" xfId="0" applyFont="1" applyFill="1" applyBorder="1" applyAlignment="1">
      <alignment horizontal="center" vertical="center"/>
    </xf>
    <xf numFmtId="49" fontId="2" fillId="2" borderId="5" xfId="0" applyNumberFormat="1" applyFont="1" applyFill="1" applyBorder="1" applyAlignment="1">
      <alignment horizontal="center" vertical="center" wrapText="1"/>
    </xf>
    <xf numFmtId="0" fontId="2" fillId="0" borderId="18" xfId="0" applyFont="1" applyFill="1" applyBorder="1" applyAlignment="1">
      <alignment horizontal="center" vertical="top"/>
    </xf>
    <xf numFmtId="0" fontId="2" fillId="0" borderId="21" xfId="0" applyFont="1" applyFill="1" applyBorder="1" applyAlignment="1">
      <alignment horizontal="center" vertical="top"/>
    </xf>
    <xf numFmtId="49" fontId="2" fillId="2" borderId="11" xfId="0" applyNumberFormat="1" applyFont="1" applyFill="1" applyBorder="1" applyAlignment="1">
      <alignment horizontal="center" vertical="top" wrapText="1"/>
    </xf>
    <xf numFmtId="49" fontId="2" fillId="2" borderId="5" xfId="0" applyNumberFormat="1" applyFont="1" applyFill="1" applyBorder="1" applyAlignment="1">
      <alignment horizontal="center" vertical="top" wrapText="1"/>
    </xf>
    <xf numFmtId="0" fontId="1" fillId="0" borderId="0" xfId="0" applyFont="1" applyFill="1" applyBorder="1" applyAlignment="1">
      <alignment horizontal="center" vertical="center"/>
    </xf>
    <xf numFmtId="0" fontId="2" fillId="6" borderId="40" xfId="0" applyFont="1" applyFill="1" applyBorder="1" applyAlignment="1">
      <alignment horizontal="center" vertical="center" wrapText="1"/>
    </xf>
    <xf numFmtId="0" fontId="2" fillId="0" borderId="34" xfId="0" applyFont="1" applyFill="1" applyBorder="1" applyAlignment="1">
      <alignment horizontal="center" vertical="center"/>
    </xf>
    <xf numFmtId="0" fontId="2" fillId="0" borderId="35" xfId="0" applyFont="1" applyFill="1" applyBorder="1" applyAlignment="1">
      <alignment horizontal="center" vertical="center"/>
    </xf>
    <xf numFmtId="49" fontId="2" fillId="2" borderId="7" xfId="0" applyNumberFormat="1" applyFont="1" applyFill="1" applyBorder="1" applyAlignment="1">
      <alignment horizontal="center" vertical="top" wrapText="1"/>
    </xf>
  </cellXfs>
  <cellStyles count="2">
    <cellStyle name="Euro" xfId="1"/>
    <cellStyle name="Normal" xfId="0" builtinId="0"/>
  </cellStyles>
  <dxfs count="0"/>
  <tableStyles count="0" defaultTableStyle="TableStyleMedium9" defaultPivotStyle="PivotStyleLight16"/>
  <colors>
    <mruColors>
      <color rgb="FF00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1"/>
  <sheetViews>
    <sheetView tabSelected="1" topLeftCell="A46" zoomScaleNormal="100" workbookViewId="0">
      <selection activeCell="A5" sqref="A5:C5"/>
    </sheetView>
  </sheetViews>
  <sheetFormatPr baseColWidth="10" defaultRowHeight="12.75" x14ac:dyDescent="0.2"/>
  <cols>
    <col min="1" max="1" width="28" bestFit="1" customWidth="1"/>
    <col min="2" max="2" width="14" style="3" customWidth="1"/>
    <col min="3" max="3" width="17.5703125" customWidth="1"/>
    <col min="4" max="4" width="11" style="4" customWidth="1"/>
    <col min="5" max="5" width="8" style="4" customWidth="1"/>
    <col min="6" max="6" width="13.28515625" style="4" customWidth="1"/>
    <col min="7" max="7" width="6.140625" customWidth="1"/>
    <col min="8" max="8" width="8" customWidth="1"/>
    <col min="9" max="9" width="12.5703125" style="4" customWidth="1"/>
    <col min="10" max="10" width="12.7109375" bestFit="1" customWidth="1"/>
    <col min="12" max="12" width="12.28515625" bestFit="1" customWidth="1"/>
  </cols>
  <sheetData>
    <row r="1" spans="1:10" s="5" customFormat="1" ht="32.25" customHeight="1" thickBot="1" x14ac:dyDescent="0.25">
      <c r="A1" s="285" t="s">
        <v>104</v>
      </c>
      <c r="B1" s="286"/>
      <c r="C1" s="286"/>
      <c r="D1" s="287" t="s">
        <v>116</v>
      </c>
      <c r="E1" s="288"/>
      <c r="F1" s="288"/>
      <c r="G1" s="288"/>
      <c r="H1" s="288"/>
      <c r="I1" s="288"/>
      <c r="J1" s="289"/>
    </row>
    <row r="2" spans="1:10" s="5" customFormat="1" ht="25.5" customHeight="1" x14ac:dyDescent="0.2">
      <c r="A2" s="298" t="s">
        <v>103</v>
      </c>
      <c r="B2" s="299"/>
      <c r="C2" s="299"/>
      <c r="D2" s="260" t="s">
        <v>20</v>
      </c>
      <c r="E2" s="270" t="s">
        <v>40</v>
      </c>
      <c r="F2" s="271"/>
      <c r="G2" s="257" t="s">
        <v>21</v>
      </c>
      <c r="H2" s="290" t="s">
        <v>36</v>
      </c>
      <c r="I2" s="291"/>
      <c r="J2" s="296" t="s">
        <v>16</v>
      </c>
    </row>
    <row r="3" spans="1:10" s="5" customFormat="1" ht="25.5" x14ac:dyDescent="0.2">
      <c r="A3" s="300"/>
      <c r="B3" s="301"/>
      <c r="C3" s="301"/>
      <c r="D3" s="261"/>
      <c r="E3" s="155" t="s">
        <v>22</v>
      </c>
      <c r="F3" s="155" t="s">
        <v>23</v>
      </c>
      <c r="G3" s="154"/>
      <c r="H3" s="154" t="s">
        <v>22</v>
      </c>
      <c r="I3" s="155" t="s">
        <v>23</v>
      </c>
      <c r="J3" s="297"/>
    </row>
    <row r="4" spans="1:10" ht="18.75" x14ac:dyDescent="0.2">
      <c r="A4" s="294" t="s">
        <v>31</v>
      </c>
      <c r="B4" s="295"/>
      <c r="C4" s="295"/>
      <c r="D4" s="170"/>
      <c r="E4" s="147"/>
      <c r="F4" s="147"/>
      <c r="G4" s="147"/>
      <c r="H4" s="147"/>
      <c r="I4" s="147"/>
      <c r="J4" s="149"/>
    </row>
    <row r="5" spans="1:10" ht="62.25" customHeight="1" x14ac:dyDescent="0.2">
      <c r="A5" s="264" t="s">
        <v>117</v>
      </c>
      <c r="B5" s="265"/>
      <c r="C5" s="265"/>
      <c r="D5" s="171"/>
      <c r="E5" s="148"/>
      <c r="F5" s="148"/>
      <c r="G5" s="148"/>
      <c r="H5" s="148"/>
      <c r="I5" s="148"/>
      <c r="J5" s="150"/>
    </row>
    <row r="6" spans="1:10" ht="27" customHeight="1" x14ac:dyDescent="0.2">
      <c r="A6" s="281" t="s">
        <v>118</v>
      </c>
      <c r="B6" s="282"/>
      <c r="C6" s="282"/>
      <c r="D6" s="292" t="s">
        <v>25</v>
      </c>
      <c r="E6" s="293"/>
      <c r="F6" s="23">
        <f>+'Proteccion y control'!V12</f>
        <v>0</v>
      </c>
      <c r="G6" s="23"/>
      <c r="H6" s="23"/>
      <c r="I6" s="23">
        <f>'Proteccion y control'!U13</f>
        <v>30000</v>
      </c>
      <c r="J6" s="151">
        <f>F6+I6</f>
        <v>30000</v>
      </c>
    </row>
    <row r="7" spans="1:10" ht="42" customHeight="1" thickBot="1" x14ac:dyDescent="0.25">
      <c r="A7" s="272" t="s">
        <v>119</v>
      </c>
      <c r="B7" s="273"/>
      <c r="C7" s="273"/>
      <c r="D7" s="274" t="s">
        <v>25</v>
      </c>
      <c r="E7" s="275"/>
      <c r="F7" s="172">
        <f>+'Proteccion y control'!V25</f>
        <v>0</v>
      </c>
      <c r="G7" s="172"/>
      <c r="H7" s="172"/>
      <c r="I7" s="172">
        <f>'Proteccion y control'!U26</f>
        <v>16000</v>
      </c>
      <c r="J7" s="153">
        <f>F7+I7</f>
        <v>16000</v>
      </c>
    </row>
    <row r="8" spans="1:10" ht="15" customHeight="1" thickBot="1" x14ac:dyDescent="0.25">
      <c r="A8" s="276" t="s">
        <v>92</v>
      </c>
      <c r="B8" s="277"/>
      <c r="C8" s="277"/>
      <c r="D8" s="278"/>
      <c r="E8" s="278"/>
      <c r="F8" s="278"/>
      <c r="G8" s="278"/>
      <c r="H8" s="278"/>
      <c r="I8" s="279"/>
      <c r="J8" s="173">
        <f>+J7+J6</f>
        <v>46000</v>
      </c>
    </row>
    <row r="9" spans="1:10" ht="18.75" x14ac:dyDescent="0.2">
      <c r="A9" s="262" t="s">
        <v>32</v>
      </c>
      <c r="B9" s="263"/>
      <c r="C9" s="263"/>
      <c r="D9" s="174"/>
      <c r="E9" s="175"/>
      <c r="F9" s="175"/>
      <c r="G9" s="175"/>
      <c r="H9" s="175"/>
      <c r="I9" s="175"/>
      <c r="J9" s="176"/>
    </row>
    <row r="10" spans="1:10" ht="81" customHeight="1" x14ac:dyDescent="0.2">
      <c r="A10" s="264" t="s">
        <v>120</v>
      </c>
      <c r="B10" s="265"/>
      <c r="C10" s="265"/>
      <c r="D10" s="171"/>
      <c r="E10" s="148"/>
      <c r="F10" s="148"/>
      <c r="G10" s="148"/>
      <c r="H10" s="148"/>
      <c r="I10" s="148"/>
      <c r="J10" s="150"/>
    </row>
    <row r="11" spans="1:10" ht="50.25" customHeight="1" thickBot="1" x14ac:dyDescent="0.25">
      <c r="A11" s="272" t="s">
        <v>121</v>
      </c>
      <c r="B11" s="273"/>
      <c r="C11" s="273"/>
      <c r="D11" s="258" t="s">
        <v>25</v>
      </c>
      <c r="E11" s="259"/>
      <c r="F11" s="23">
        <f>+'Proteccion y control'!V17</f>
        <v>0</v>
      </c>
      <c r="G11" s="172"/>
      <c r="H11" s="172"/>
      <c r="I11" s="172">
        <f>'Manejo de recurso'!U14</f>
        <v>17000</v>
      </c>
      <c r="J11" s="177">
        <f>F11+I11</f>
        <v>17000</v>
      </c>
    </row>
    <row r="12" spans="1:10" ht="14.25" customHeight="1" thickBot="1" x14ac:dyDescent="0.25">
      <c r="A12" s="276" t="s">
        <v>92</v>
      </c>
      <c r="B12" s="277"/>
      <c r="C12" s="277"/>
      <c r="D12" s="277"/>
      <c r="E12" s="277"/>
      <c r="F12" s="277"/>
      <c r="G12" s="277"/>
      <c r="H12" s="277"/>
      <c r="I12" s="280"/>
      <c r="J12" s="178">
        <f>J11</f>
        <v>17000</v>
      </c>
    </row>
    <row r="13" spans="1:10" ht="18.75" x14ac:dyDescent="0.2">
      <c r="A13" s="266" t="s">
        <v>33</v>
      </c>
      <c r="B13" s="267"/>
      <c r="C13" s="267"/>
      <c r="D13" s="174"/>
      <c r="E13" s="175"/>
      <c r="F13" s="175"/>
      <c r="G13" s="175"/>
      <c r="H13" s="175"/>
      <c r="I13" s="175"/>
      <c r="J13" s="176"/>
    </row>
    <row r="14" spans="1:10" ht="61.5" customHeight="1" x14ac:dyDescent="0.2">
      <c r="A14" s="264" t="s">
        <v>122</v>
      </c>
      <c r="B14" s="265"/>
      <c r="C14" s="265"/>
      <c r="D14" s="171"/>
      <c r="E14" s="148"/>
      <c r="F14" s="148"/>
      <c r="G14" s="148"/>
      <c r="H14" s="148"/>
      <c r="I14" s="148"/>
      <c r="J14" s="150"/>
    </row>
    <row r="15" spans="1:10" ht="38.25" customHeight="1" x14ac:dyDescent="0.2">
      <c r="A15" s="281" t="s">
        <v>174</v>
      </c>
      <c r="B15" s="282"/>
      <c r="C15" s="282"/>
      <c r="D15" s="283" t="s">
        <v>25</v>
      </c>
      <c r="E15" s="284"/>
      <c r="F15" s="23">
        <f>+'Proteccion y control'!V21</f>
        <v>0</v>
      </c>
      <c r="G15" s="23"/>
      <c r="H15" s="23"/>
      <c r="I15" s="23">
        <f>'Investigacion-Monitoreo'!U16</f>
        <v>45000</v>
      </c>
      <c r="J15" s="151">
        <f>F15+I15</f>
        <v>45000</v>
      </c>
    </row>
    <row r="16" spans="1:10" ht="40.5" customHeight="1" x14ac:dyDescent="0.2">
      <c r="A16" s="281" t="s">
        <v>123</v>
      </c>
      <c r="B16" s="282"/>
      <c r="C16" s="282"/>
      <c r="D16" s="283" t="s">
        <v>25</v>
      </c>
      <c r="E16" s="284"/>
      <c r="F16" s="23">
        <f>+'Proteccion y control'!V22</f>
        <v>0</v>
      </c>
      <c r="G16" s="23"/>
      <c r="H16" s="23"/>
      <c r="I16" s="23">
        <f>'Investigacion-Monitoreo'!U29</f>
        <v>5000</v>
      </c>
      <c r="J16" s="151">
        <f t="shared" ref="J16:J18" si="0">F16+I16</f>
        <v>5000</v>
      </c>
    </row>
    <row r="17" spans="1:12" ht="27.75" customHeight="1" x14ac:dyDescent="0.2">
      <c r="A17" s="281" t="s">
        <v>124</v>
      </c>
      <c r="B17" s="282"/>
      <c r="C17" s="282"/>
      <c r="D17" s="283" t="s">
        <v>25</v>
      </c>
      <c r="E17" s="284"/>
      <c r="F17" s="23">
        <f>+'Proteccion y control'!V23</f>
        <v>0</v>
      </c>
      <c r="G17" s="23"/>
      <c r="H17" s="23"/>
      <c r="I17" s="23">
        <f>'Investigacion-Monitoreo'!U30</f>
        <v>45000</v>
      </c>
      <c r="J17" s="151">
        <f t="shared" si="0"/>
        <v>45000</v>
      </c>
    </row>
    <row r="18" spans="1:12" ht="39" customHeight="1" thickBot="1" x14ac:dyDescent="0.25">
      <c r="A18" s="272" t="s">
        <v>125</v>
      </c>
      <c r="B18" s="273"/>
      <c r="C18" s="273"/>
      <c r="D18" s="258" t="s">
        <v>25</v>
      </c>
      <c r="E18" s="259"/>
      <c r="F18" s="23">
        <f>+'Proteccion y control'!V24</f>
        <v>0</v>
      </c>
      <c r="G18" s="179"/>
      <c r="H18" s="172"/>
      <c r="I18" s="172">
        <f>'Investigacion-Monitoreo'!U46</f>
        <v>16500</v>
      </c>
      <c r="J18" s="177">
        <f t="shared" si="0"/>
        <v>16500</v>
      </c>
    </row>
    <row r="19" spans="1:12" ht="13.5" thickBot="1" x14ac:dyDescent="0.25">
      <c r="A19" s="276" t="s">
        <v>92</v>
      </c>
      <c r="B19" s="277"/>
      <c r="C19" s="277"/>
      <c r="D19" s="277"/>
      <c r="E19" s="277"/>
      <c r="F19" s="277"/>
      <c r="G19" s="277"/>
      <c r="H19" s="277"/>
      <c r="I19" s="280"/>
      <c r="J19" s="178">
        <f>+J16+J15+J17+J18</f>
        <v>111500</v>
      </c>
    </row>
    <row r="20" spans="1:12" ht="51" customHeight="1" x14ac:dyDescent="0.2">
      <c r="A20" s="268" t="s">
        <v>99</v>
      </c>
      <c r="B20" s="269"/>
      <c r="C20" s="269"/>
      <c r="D20" s="180"/>
      <c r="E20" s="181"/>
      <c r="F20" s="181"/>
      <c r="G20" s="181"/>
      <c r="H20" s="181"/>
      <c r="I20" s="181"/>
      <c r="J20" s="182"/>
    </row>
    <row r="21" spans="1:12" ht="56.25" customHeight="1" x14ac:dyDescent="0.2">
      <c r="A21" s="264" t="s">
        <v>126</v>
      </c>
      <c r="B21" s="265"/>
      <c r="C21" s="265"/>
      <c r="D21" s="171"/>
      <c r="E21" s="148"/>
      <c r="F21" s="148"/>
      <c r="G21" s="148"/>
      <c r="H21" s="148"/>
      <c r="I21" s="148"/>
      <c r="J21" s="150"/>
    </row>
    <row r="22" spans="1:12" ht="30.75" customHeight="1" x14ac:dyDescent="0.2">
      <c r="A22" s="281" t="s">
        <v>175</v>
      </c>
      <c r="B22" s="282"/>
      <c r="C22" s="282"/>
      <c r="D22" s="283" t="s">
        <v>25</v>
      </c>
      <c r="E22" s="284"/>
      <c r="F22" s="23">
        <f>+'Proteccion y control'!V28</f>
        <v>0</v>
      </c>
      <c r="G22" s="23"/>
      <c r="H22" s="23"/>
      <c r="I22" s="23">
        <f>'Fortalecimiento-Participacion'!U13</f>
        <v>15000</v>
      </c>
      <c r="J22" s="151">
        <f>F22+I22</f>
        <v>15000</v>
      </c>
      <c r="K22" s="4"/>
      <c r="L22" s="4"/>
    </row>
    <row r="23" spans="1:12" ht="39.75" customHeight="1" x14ac:dyDescent="0.2">
      <c r="A23" s="281" t="s">
        <v>127</v>
      </c>
      <c r="B23" s="282"/>
      <c r="C23" s="282"/>
      <c r="D23" s="283" t="s">
        <v>25</v>
      </c>
      <c r="E23" s="284"/>
      <c r="F23" s="23">
        <f>+'Proteccion y control'!V29</f>
        <v>0</v>
      </c>
      <c r="G23" s="23"/>
      <c r="H23" s="23"/>
      <c r="I23" s="23">
        <f>19500</f>
        <v>19500</v>
      </c>
      <c r="J23" s="151">
        <f>F23+I23</f>
        <v>19500</v>
      </c>
    </row>
    <row r="24" spans="1:12" ht="39.75" customHeight="1" thickBot="1" x14ac:dyDescent="0.25">
      <c r="A24" s="272" t="s">
        <v>128</v>
      </c>
      <c r="B24" s="273"/>
      <c r="C24" s="273"/>
      <c r="D24" s="258" t="s">
        <v>25</v>
      </c>
      <c r="E24" s="259"/>
      <c r="F24" s="23">
        <f>+'Proteccion y control'!V30</f>
        <v>0</v>
      </c>
      <c r="G24" s="172"/>
      <c r="H24" s="172"/>
      <c r="I24" s="172">
        <f>'Fortalecimiento-Participacion'!U31</f>
        <v>5000</v>
      </c>
      <c r="J24" s="177">
        <f>F24+I24</f>
        <v>5000</v>
      </c>
    </row>
    <row r="25" spans="1:12" ht="13.5" thickBot="1" x14ac:dyDescent="0.25">
      <c r="A25" s="276" t="s">
        <v>92</v>
      </c>
      <c r="B25" s="277"/>
      <c r="C25" s="277"/>
      <c r="D25" s="277"/>
      <c r="E25" s="277"/>
      <c r="F25" s="277"/>
      <c r="G25" s="277"/>
      <c r="H25" s="277"/>
      <c r="I25" s="280"/>
      <c r="J25" s="178">
        <f>+J23+J22+J24</f>
        <v>39500</v>
      </c>
    </row>
    <row r="26" spans="1:12" ht="20.25" customHeight="1" x14ac:dyDescent="0.3">
      <c r="A26" s="310" t="s">
        <v>24</v>
      </c>
      <c r="B26" s="311"/>
      <c r="C26" s="311"/>
      <c r="D26" s="183"/>
      <c r="E26" s="184"/>
      <c r="F26" s="184"/>
      <c r="G26" s="184"/>
      <c r="H26" s="185"/>
      <c r="I26" s="186"/>
      <c r="J26" s="187"/>
    </row>
    <row r="27" spans="1:12" ht="49.5" customHeight="1" x14ac:dyDescent="0.2">
      <c r="A27" s="264" t="s">
        <v>129</v>
      </c>
      <c r="B27" s="265"/>
      <c r="C27" s="265"/>
      <c r="D27" s="171"/>
      <c r="E27" s="148"/>
      <c r="F27" s="148"/>
      <c r="G27" s="148"/>
      <c r="H27" s="148"/>
      <c r="I27" s="148"/>
      <c r="J27" s="150"/>
    </row>
    <row r="28" spans="1:12" ht="38.25" customHeight="1" x14ac:dyDescent="0.2">
      <c r="A28" s="304" t="s">
        <v>130</v>
      </c>
      <c r="B28" s="305"/>
      <c r="C28" s="305"/>
      <c r="D28" s="283" t="s">
        <v>25</v>
      </c>
      <c r="E28" s="284"/>
      <c r="F28" s="23">
        <f>+'Proteccion y control'!V34</f>
        <v>0</v>
      </c>
      <c r="G28" s="23"/>
      <c r="H28" s="23"/>
      <c r="I28" s="23">
        <f>Administracion!U12</f>
        <v>75000</v>
      </c>
      <c r="J28" s="151">
        <f>F28+I28</f>
        <v>75000</v>
      </c>
    </row>
    <row r="29" spans="1:12" ht="30" customHeight="1" x14ac:dyDescent="0.2">
      <c r="A29" s="304" t="s">
        <v>100</v>
      </c>
      <c r="B29" s="305"/>
      <c r="C29" s="305"/>
      <c r="D29" s="283" t="s">
        <v>25</v>
      </c>
      <c r="E29" s="284"/>
      <c r="F29" s="23">
        <f>+'Proteccion y control'!V35</f>
        <v>0</v>
      </c>
      <c r="G29" s="23"/>
      <c r="H29" s="23"/>
      <c r="I29" s="23">
        <f>Administracion!U13</f>
        <v>30000</v>
      </c>
      <c r="J29" s="151">
        <f t="shared" ref="J29:J31" si="1">F29+I29</f>
        <v>30000</v>
      </c>
    </row>
    <row r="30" spans="1:12" ht="24.75" customHeight="1" x14ac:dyDescent="0.2">
      <c r="A30" s="304" t="s">
        <v>101</v>
      </c>
      <c r="B30" s="305"/>
      <c r="C30" s="305"/>
      <c r="D30" s="283" t="s">
        <v>25</v>
      </c>
      <c r="E30" s="284"/>
      <c r="F30" s="23">
        <f>+'Proteccion y control'!V36</f>
        <v>0</v>
      </c>
      <c r="G30" s="23"/>
      <c r="H30" s="23"/>
      <c r="I30" s="23">
        <f>Administracion!U14</f>
        <v>10000</v>
      </c>
      <c r="J30" s="151">
        <f t="shared" si="1"/>
        <v>10000</v>
      </c>
    </row>
    <row r="31" spans="1:12" ht="27" customHeight="1" thickBot="1" x14ac:dyDescent="0.25">
      <c r="A31" s="306" t="s">
        <v>102</v>
      </c>
      <c r="B31" s="307"/>
      <c r="C31" s="307"/>
      <c r="D31" s="308" t="s">
        <v>25</v>
      </c>
      <c r="E31" s="309"/>
      <c r="F31" s="23">
        <f>+'Proteccion y control'!V37</f>
        <v>0</v>
      </c>
      <c r="G31" s="152"/>
      <c r="H31" s="152"/>
      <c r="I31" s="152">
        <f>Administracion!U28</f>
        <v>135000</v>
      </c>
      <c r="J31" s="153">
        <f t="shared" si="1"/>
        <v>135000</v>
      </c>
    </row>
    <row r="32" spans="1:12" ht="13.5" thickBot="1" x14ac:dyDescent="0.25">
      <c r="A32" s="276" t="s">
        <v>92</v>
      </c>
      <c r="B32" s="277"/>
      <c r="C32" s="277"/>
      <c r="D32" s="277"/>
      <c r="E32" s="277"/>
      <c r="F32" s="277"/>
      <c r="G32" s="277"/>
      <c r="H32" s="277"/>
      <c r="I32" s="280"/>
      <c r="J32" s="178">
        <f>+J30+J29+J31+J28</f>
        <v>250000</v>
      </c>
    </row>
    <row r="33" spans="1:11" s="12" customFormat="1" ht="13.5" thickBot="1" x14ac:dyDescent="0.25">
      <c r="A33" s="228"/>
      <c r="B33" s="229"/>
      <c r="C33" s="230"/>
      <c r="D33" s="231"/>
      <c r="E33" s="231"/>
      <c r="F33" s="231"/>
      <c r="G33" s="232"/>
      <c r="H33" s="232"/>
      <c r="I33" s="231"/>
      <c r="J33" s="231"/>
    </row>
    <row r="34" spans="1:11" ht="13.5" thickBot="1" x14ac:dyDescent="0.25">
      <c r="A34" s="240" t="s">
        <v>57</v>
      </c>
      <c r="B34" s="241"/>
      <c r="C34" s="241"/>
      <c r="D34" s="242"/>
      <c r="E34" s="242"/>
      <c r="F34" s="251"/>
      <c r="G34" s="252"/>
      <c r="H34" s="252"/>
      <c r="I34" s="251"/>
      <c r="J34" s="253">
        <f>+J32+J25+J19+J12+J8</f>
        <v>464000</v>
      </c>
    </row>
    <row r="35" spans="1:11" x14ac:dyDescent="0.2">
      <c r="A35" s="246" t="s">
        <v>34</v>
      </c>
      <c r="B35" s="247"/>
      <c r="C35" s="247"/>
      <c r="D35" s="248"/>
      <c r="E35" s="248"/>
      <c r="F35" s="248"/>
      <c r="G35" s="249"/>
      <c r="H35" s="249"/>
      <c r="I35" s="248"/>
      <c r="J35" s="250"/>
    </row>
    <row r="36" spans="1:11" x14ac:dyDescent="0.2">
      <c r="A36" s="233" t="s">
        <v>41</v>
      </c>
      <c r="B36" s="2"/>
      <c r="C36" s="2"/>
      <c r="D36" s="1"/>
      <c r="E36" s="1"/>
      <c r="F36" s="53">
        <v>0</v>
      </c>
      <c r="G36" s="53"/>
      <c r="H36" s="53"/>
      <c r="I36" s="53">
        <v>0</v>
      </c>
      <c r="J36" s="234">
        <v>0</v>
      </c>
    </row>
    <row r="37" spans="1:11" ht="13.5" thickBot="1" x14ac:dyDescent="0.25">
      <c r="A37" s="235" t="s">
        <v>36</v>
      </c>
      <c r="B37" s="236"/>
      <c r="C37" s="236"/>
      <c r="D37" s="237"/>
      <c r="E37" s="237"/>
      <c r="F37" s="237"/>
      <c r="G37" s="238"/>
      <c r="H37" s="238"/>
      <c r="I37" s="237">
        <f>J34</f>
        <v>464000</v>
      </c>
      <c r="J37" s="239"/>
      <c r="K37" s="4"/>
    </row>
    <row r="38" spans="1:11" ht="13.5" thickBot="1" x14ac:dyDescent="0.25">
      <c r="A38" s="240" t="s">
        <v>57</v>
      </c>
      <c r="B38" s="241"/>
      <c r="C38" s="241"/>
      <c r="D38" s="242"/>
      <c r="E38" s="242"/>
      <c r="F38" s="242"/>
      <c r="G38" s="243"/>
      <c r="H38" s="243"/>
      <c r="I38" s="244">
        <f>SUM(I35:I37)</f>
        <v>464000</v>
      </c>
      <c r="J38" s="245"/>
    </row>
    <row r="40" spans="1:11" ht="9.75" customHeight="1" thickBot="1" x14ac:dyDescent="0.25">
      <c r="J40" s="4"/>
    </row>
    <row r="41" spans="1:11" ht="25.5" customHeight="1" thickBot="1" x14ac:dyDescent="0.25">
      <c r="A41" s="302" t="s">
        <v>58</v>
      </c>
      <c r="B41" s="303"/>
      <c r="C41" s="303"/>
      <c r="D41" s="303"/>
      <c r="E41" s="303"/>
      <c r="F41" s="254">
        <f>I38</f>
        <v>464000</v>
      </c>
      <c r="G41" s="4"/>
      <c r="H41" s="4"/>
    </row>
  </sheetData>
  <mergeCells count="51">
    <mergeCell ref="A21:C21"/>
    <mergeCell ref="A18:C18"/>
    <mergeCell ref="D18:E18"/>
    <mergeCell ref="A11:C11"/>
    <mergeCell ref="D11:E11"/>
    <mergeCell ref="A12:I12"/>
    <mergeCell ref="A16:C16"/>
    <mergeCell ref="D16:E16"/>
    <mergeCell ref="A15:C15"/>
    <mergeCell ref="D15:E15"/>
    <mergeCell ref="A41:E41"/>
    <mergeCell ref="A28:C28"/>
    <mergeCell ref="D28:E28"/>
    <mergeCell ref="A23:C23"/>
    <mergeCell ref="D23:E23"/>
    <mergeCell ref="A25:I25"/>
    <mergeCell ref="A29:C29"/>
    <mergeCell ref="D29:E29"/>
    <mergeCell ref="A30:C30"/>
    <mergeCell ref="D30:E30"/>
    <mergeCell ref="A31:C31"/>
    <mergeCell ref="D31:E31"/>
    <mergeCell ref="A32:I32"/>
    <mergeCell ref="A26:C26"/>
    <mergeCell ref="A27:C27"/>
    <mergeCell ref="A24:C24"/>
    <mergeCell ref="A1:C1"/>
    <mergeCell ref="D1:J1"/>
    <mergeCell ref="H2:I2"/>
    <mergeCell ref="A6:C6"/>
    <mergeCell ref="D6:E6"/>
    <mergeCell ref="A4:C4"/>
    <mergeCell ref="A5:C5"/>
    <mergeCell ref="J2:J3"/>
    <mergeCell ref="A2:C3"/>
    <mergeCell ref="D24:E24"/>
    <mergeCell ref="D2:D3"/>
    <mergeCell ref="A9:C9"/>
    <mergeCell ref="A10:C10"/>
    <mergeCell ref="A13:C13"/>
    <mergeCell ref="A14:C14"/>
    <mergeCell ref="A20:C20"/>
    <mergeCell ref="E2:F2"/>
    <mergeCell ref="A7:C7"/>
    <mergeCell ref="D7:E7"/>
    <mergeCell ref="A8:I8"/>
    <mergeCell ref="A19:I19"/>
    <mergeCell ref="A17:C17"/>
    <mergeCell ref="D17:E17"/>
    <mergeCell ref="A22:C22"/>
    <mergeCell ref="D22:E22"/>
  </mergeCells>
  <phoneticPr fontId="0" type="noConversion"/>
  <printOptions horizontalCentered="1"/>
  <pageMargins left="0.59055118110236227" right="0.59055118110236227" top="0.78740157480314965" bottom="0.59055118110236227" header="0" footer="0"/>
  <pageSetup scale="95"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3"/>
  <sheetViews>
    <sheetView zoomScale="89" zoomScaleNormal="89" workbookViewId="0">
      <selection activeCell="V10" sqref="V10"/>
    </sheetView>
  </sheetViews>
  <sheetFormatPr baseColWidth="10" defaultRowHeight="12.75" x14ac:dyDescent="0.2"/>
  <cols>
    <col min="1" max="1" width="5.85546875" style="7" customWidth="1"/>
    <col min="2" max="2" width="19.5703125" style="7" customWidth="1"/>
    <col min="3" max="3" width="12.42578125" style="7" customWidth="1"/>
    <col min="4" max="4" width="28" style="7" customWidth="1"/>
    <col min="5" max="5" width="2.28515625" style="7" bestFit="1" customWidth="1"/>
    <col min="6" max="6" width="2.140625" style="7" bestFit="1" customWidth="1"/>
    <col min="7" max="7" width="2.5703125" style="7" bestFit="1" customWidth="1"/>
    <col min="8" max="8" width="2.28515625" style="7" bestFit="1" customWidth="1"/>
    <col min="9" max="9" width="2.5703125" style="7" bestFit="1" customWidth="1"/>
    <col min="10" max="11" width="2.42578125" style="7" customWidth="1"/>
    <col min="12" max="13" width="2.28515625" style="7" bestFit="1" customWidth="1"/>
    <col min="14" max="14" width="2.42578125" style="7" bestFit="1" customWidth="1"/>
    <col min="15" max="16" width="2.28515625" style="7" bestFit="1" customWidth="1"/>
    <col min="17" max="17" width="15.28515625" style="7" customWidth="1"/>
    <col min="18" max="18" width="15.85546875" style="7" customWidth="1"/>
    <col min="19" max="19" width="13.42578125" style="7" customWidth="1"/>
    <col min="20" max="20" width="13.28515625" style="7" customWidth="1"/>
    <col min="21" max="21" width="13.5703125" style="7" customWidth="1"/>
    <col min="22" max="22" width="11.7109375" style="7" bestFit="1" customWidth="1"/>
    <col min="23" max="16384" width="11.42578125" style="7"/>
  </cols>
  <sheetData>
    <row r="1" spans="1:22" s="6" customFormat="1" x14ac:dyDescent="0.2">
      <c r="A1" s="312" t="s">
        <v>35</v>
      </c>
      <c r="B1" s="313"/>
      <c r="C1" s="313"/>
      <c r="D1" s="313"/>
      <c r="E1" s="313"/>
      <c r="F1" s="313"/>
      <c r="G1" s="313"/>
      <c r="H1" s="313"/>
      <c r="I1" s="313"/>
      <c r="J1" s="313"/>
      <c r="K1" s="313"/>
      <c r="L1" s="313"/>
      <c r="M1" s="313"/>
      <c r="N1" s="313"/>
      <c r="O1" s="313"/>
      <c r="P1" s="313"/>
      <c r="Q1" s="313"/>
      <c r="R1" s="313"/>
      <c r="S1" s="313"/>
      <c r="T1" s="313"/>
      <c r="U1" s="314"/>
    </row>
    <row r="2" spans="1:22" s="6" customFormat="1" x14ac:dyDescent="0.2">
      <c r="A2" s="315" t="s">
        <v>56</v>
      </c>
      <c r="B2" s="316"/>
      <c r="C2" s="316"/>
      <c r="D2" s="316"/>
      <c r="E2" s="316"/>
      <c r="F2" s="316"/>
      <c r="G2" s="316"/>
      <c r="H2" s="316"/>
      <c r="I2" s="316"/>
      <c r="J2" s="316"/>
      <c r="K2" s="316"/>
      <c r="L2" s="316"/>
      <c r="M2" s="316"/>
      <c r="N2" s="316"/>
      <c r="O2" s="316"/>
      <c r="P2" s="316"/>
      <c r="Q2" s="316"/>
      <c r="R2" s="316"/>
      <c r="S2" s="316"/>
      <c r="T2" s="316"/>
      <c r="U2" s="317"/>
    </row>
    <row r="3" spans="1:22" s="6" customFormat="1" ht="15.75" customHeight="1" thickBot="1" x14ac:dyDescent="0.25">
      <c r="A3" s="318" t="s">
        <v>104</v>
      </c>
      <c r="B3" s="319"/>
      <c r="C3" s="319"/>
      <c r="D3" s="319"/>
      <c r="E3" s="319"/>
      <c r="F3" s="319"/>
      <c r="G3" s="319"/>
      <c r="H3" s="319"/>
      <c r="I3" s="319"/>
      <c r="J3" s="319"/>
      <c r="K3" s="319"/>
      <c r="L3" s="319"/>
      <c r="M3" s="319"/>
      <c r="N3" s="319"/>
      <c r="O3" s="319"/>
      <c r="P3" s="319"/>
      <c r="Q3" s="319"/>
      <c r="R3" s="319"/>
      <c r="S3" s="319"/>
      <c r="T3" s="319"/>
      <c r="U3" s="320"/>
    </row>
    <row r="4" spans="1:22" x14ac:dyDescent="0.2">
      <c r="A4" s="330" t="s">
        <v>60</v>
      </c>
      <c r="B4" s="331"/>
      <c r="C4" s="331"/>
      <c r="D4" s="331"/>
      <c r="E4" s="331"/>
      <c r="F4" s="331"/>
      <c r="G4" s="331"/>
      <c r="H4" s="331"/>
      <c r="I4" s="331"/>
      <c r="J4" s="331"/>
      <c r="K4" s="331"/>
      <c r="L4" s="331"/>
      <c r="M4" s="331"/>
      <c r="N4" s="331"/>
      <c r="O4" s="331"/>
      <c r="P4" s="331"/>
      <c r="Q4" s="331"/>
      <c r="R4" s="331"/>
      <c r="S4" s="331"/>
      <c r="T4" s="331"/>
      <c r="U4" s="332"/>
    </row>
    <row r="5" spans="1:22" x14ac:dyDescent="0.2">
      <c r="A5" s="330" t="s">
        <v>26</v>
      </c>
      <c r="B5" s="331"/>
      <c r="C5" s="331"/>
      <c r="D5" s="331"/>
      <c r="E5" s="331"/>
      <c r="F5" s="331"/>
      <c r="G5" s="331"/>
      <c r="H5" s="331"/>
      <c r="I5" s="331"/>
      <c r="J5" s="331"/>
      <c r="K5" s="331"/>
      <c r="L5" s="331"/>
      <c r="M5" s="331"/>
      <c r="N5" s="331"/>
      <c r="O5" s="331"/>
      <c r="P5" s="331"/>
      <c r="Q5" s="331"/>
      <c r="R5" s="331"/>
      <c r="S5" s="331"/>
      <c r="T5" s="331"/>
      <c r="U5" s="332"/>
    </row>
    <row r="6" spans="1:22" x14ac:dyDescent="0.2">
      <c r="A6" s="330" t="s">
        <v>105</v>
      </c>
      <c r="B6" s="331"/>
      <c r="C6" s="331"/>
      <c r="D6" s="331"/>
      <c r="E6" s="331"/>
      <c r="F6" s="331"/>
      <c r="G6" s="331"/>
      <c r="H6" s="331"/>
      <c r="I6" s="331"/>
      <c r="J6" s="331"/>
      <c r="K6" s="331"/>
      <c r="L6" s="331"/>
      <c r="M6" s="331"/>
      <c r="N6" s="331"/>
      <c r="O6" s="331"/>
      <c r="P6" s="331"/>
      <c r="Q6" s="331"/>
      <c r="R6" s="331"/>
      <c r="S6" s="331"/>
      <c r="T6" s="331"/>
      <c r="U6" s="332"/>
    </row>
    <row r="7" spans="1:22" ht="13.5" thickBot="1" x14ac:dyDescent="0.25">
      <c r="A7" s="330" t="s">
        <v>135</v>
      </c>
      <c r="B7" s="331"/>
      <c r="C7" s="331"/>
      <c r="D7" s="331"/>
      <c r="E7" s="331"/>
      <c r="F7" s="331"/>
      <c r="G7" s="331"/>
      <c r="H7" s="331"/>
      <c r="I7" s="331"/>
      <c r="J7" s="331"/>
      <c r="K7" s="331"/>
      <c r="L7" s="331"/>
      <c r="M7" s="331"/>
      <c r="N7" s="331"/>
      <c r="O7" s="331"/>
      <c r="P7" s="331"/>
      <c r="Q7" s="331"/>
      <c r="R7" s="331"/>
      <c r="S7" s="331"/>
      <c r="T7" s="331"/>
      <c r="U7" s="332"/>
    </row>
    <row r="8" spans="1:22" s="10" customFormat="1" ht="13.5" thickBot="1" x14ac:dyDescent="0.25">
      <c r="A8" s="323" t="s">
        <v>17</v>
      </c>
      <c r="B8" s="325" t="s">
        <v>59</v>
      </c>
      <c r="C8" s="325" t="s">
        <v>61</v>
      </c>
      <c r="D8" s="325" t="s">
        <v>3</v>
      </c>
      <c r="E8" s="328" t="s">
        <v>18</v>
      </c>
      <c r="F8" s="329"/>
      <c r="G8" s="329"/>
      <c r="H8" s="329"/>
      <c r="I8" s="329"/>
      <c r="J8" s="329"/>
      <c r="K8" s="329"/>
      <c r="L8" s="329"/>
      <c r="M8" s="329"/>
      <c r="N8" s="329"/>
      <c r="O8" s="329"/>
      <c r="P8" s="329"/>
      <c r="Q8" s="370" t="s">
        <v>112</v>
      </c>
      <c r="R8" s="333" t="s">
        <v>14</v>
      </c>
      <c r="S8" s="321" t="s">
        <v>15</v>
      </c>
      <c r="T8" s="321"/>
      <c r="U8" s="322"/>
    </row>
    <row r="9" spans="1:22" s="11" customFormat="1" ht="27.75" customHeight="1" thickBot="1" x14ac:dyDescent="0.25">
      <c r="A9" s="324"/>
      <c r="B9" s="326"/>
      <c r="C9" s="327"/>
      <c r="D9" s="327"/>
      <c r="E9" s="25" t="s">
        <v>4</v>
      </c>
      <c r="F9" s="25" t="s">
        <v>5</v>
      </c>
      <c r="G9" s="25" t="s">
        <v>6</v>
      </c>
      <c r="H9" s="25" t="s">
        <v>7</v>
      </c>
      <c r="I9" s="25" t="s">
        <v>6</v>
      </c>
      <c r="J9" s="25" t="s">
        <v>8</v>
      </c>
      <c r="K9" s="25" t="s">
        <v>8</v>
      </c>
      <c r="L9" s="25" t="s">
        <v>7</v>
      </c>
      <c r="M9" s="25" t="s">
        <v>9</v>
      </c>
      <c r="N9" s="25" t="s">
        <v>10</v>
      </c>
      <c r="O9" s="25" t="s">
        <v>11</v>
      </c>
      <c r="P9" s="203" t="s">
        <v>12</v>
      </c>
      <c r="Q9" s="371"/>
      <c r="R9" s="334"/>
      <c r="S9" s="204" t="s">
        <v>62</v>
      </c>
      <c r="T9" s="132" t="s">
        <v>19</v>
      </c>
      <c r="U9" s="133" t="s">
        <v>16</v>
      </c>
    </row>
    <row r="10" spans="1:22" ht="55.5" customHeight="1" x14ac:dyDescent="0.2">
      <c r="A10" s="366">
        <v>1</v>
      </c>
      <c r="B10" s="368" t="s">
        <v>173</v>
      </c>
      <c r="C10" s="368" t="s">
        <v>134</v>
      </c>
      <c r="D10" s="34" t="s">
        <v>131</v>
      </c>
      <c r="E10" s="34"/>
      <c r="F10" s="34" t="s">
        <v>42</v>
      </c>
      <c r="G10" s="34" t="s">
        <v>42</v>
      </c>
      <c r="H10" s="34" t="s">
        <v>42</v>
      </c>
      <c r="I10" s="34" t="s">
        <v>42</v>
      </c>
      <c r="J10" s="34" t="s">
        <v>42</v>
      </c>
      <c r="K10" s="34"/>
      <c r="L10" s="34"/>
      <c r="M10" s="34"/>
      <c r="N10" s="34"/>
      <c r="O10" s="34"/>
      <c r="P10" s="208"/>
      <c r="Q10" s="209" t="s">
        <v>108</v>
      </c>
      <c r="R10" s="210" t="s">
        <v>47</v>
      </c>
      <c r="S10" s="205"/>
      <c r="T10" s="126">
        <v>4500</v>
      </c>
      <c r="U10" s="129">
        <f>+T10</f>
        <v>4500</v>
      </c>
    </row>
    <row r="11" spans="1:22" ht="54" customHeight="1" x14ac:dyDescent="0.2">
      <c r="A11" s="366"/>
      <c r="B11" s="368"/>
      <c r="C11" s="368"/>
      <c r="D11" s="40" t="s">
        <v>132</v>
      </c>
      <c r="E11" s="40"/>
      <c r="F11" s="40"/>
      <c r="G11" s="40"/>
      <c r="H11" s="40"/>
      <c r="I11" s="40"/>
      <c r="J11" s="40" t="s">
        <v>42</v>
      </c>
      <c r="K11" s="40" t="s">
        <v>42</v>
      </c>
      <c r="L11" s="40" t="s">
        <v>42</v>
      </c>
      <c r="M11" s="40" t="s">
        <v>42</v>
      </c>
      <c r="N11" s="40"/>
      <c r="O11" s="40"/>
      <c r="P11" s="58"/>
      <c r="Q11" s="65" t="s">
        <v>108</v>
      </c>
      <c r="R11" s="66" t="s">
        <v>48</v>
      </c>
      <c r="S11" s="206"/>
      <c r="T11" s="127">
        <v>17000</v>
      </c>
      <c r="U11" s="130">
        <f>+T11</f>
        <v>17000</v>
      </c>
    </row>
    <row r="12" spans="1:22" ht="56.25" customHeight="1" thickBot="1" x14ac:dyDescent="0.25">
      <c r="A12" s="367"/>
      <c r="B12" s="354"/>
      <c r="C12" s="354"/>
      <c r="D12" s="41" t="s">
        <v>133</v>
      </c>
      <c r="E12" s="41" t="s">
        <v>42</v>
      </c>
      <c r="F12" s="41" t="s">
        <v>42</v>
      </c>
      <c r="G12" s="41" t="s">
        <v>42</v>
      </c>
      <c r="H12" s="41" t="s">
        <v>42</v>
      </c>
      <c r="I12" s="36" t="s">
        <v>42</v>
      </c>
      <c r="J12" s="36" t="s">
        <v>42</v>
      </c>
      <c r="K12" s="36"/>
      <c r="L12" s="36"/>
      <c r="M12" s="36"/>
      <c r="N12" s="36"/>
      <c r="O12" s="36"/>
      <c r="P12" s="86"/>
      <c r="Q12" s="29" t="s">
        <v>108</v>
      </c>
      <c r="R12" s="67" t="s">
        <v>47</v>
      </c>
      <c r="S12" s="207"/>
      <c r="T12" s="128">
        <v>8500</v>
      </c>
      <c r="U12" s="131">
        <f>+T12</f>
        <v>8500</v>
      </c>
      <c r="V12" s="33"/>
    </row>
    <row r="13" spans="1:22" ht="18" customHeight="1" thickBot="1" x14ac:dyDescent="0.25">
      <c r="A13" s="372" t="s">
        <v>94</v>
      </c>
      <c r="B13" s="373"/>
      <c r="C13" s="373"/>
      <c r="D13" s="373"/>
      <c r="E13" s="373"/>
      <c r="F13" s="373"/>
      <c r="G13" s="373"/>
      <c r="H13" s="373"/>
      <c r="I13" s="373"/>
      <c r="J13" s="373"/>
      <c r="K13" s="373"/>
      <c r="L13" s="373"/>
      <c r="M13" s="373"/>
      <c r="N13" s="373"/>
      <c r="O13" s="373"/>
      <c r="P13" s="373"/>
      <c r="Q13" s="374"/>
      <c r="R13" s="374"/>
      <c r="S13" s="373"/>
      <c r="T13" s="373"/>
      <c r="U13" s="82">
        <f>SUM(U10:U12)</f>
        <v>30000</v>
      </c>
      <c r="V13" s="33"/>
    </row>
    <row r="14" spans="1:22" ht="11.25" customHeight="1" thickBot="1" x14ac:dyDescent="0.25">
      <c r="A14" s="369"/>
      <c r="B14" s="369"/>
      <c r="C14" s="369"/>
      <c r="D14" s="369"/>
      <c r="E14" s="369"/>
      <c r="F14" s="369"/>
      <c r="G14" s="369"/>
      <c r="H14" s="369"/>
      <c r="I14" s="369"/>
      <c r="J14" s="369"/>
      <c r="K14" s="369"/>
      <c r="L14" s="369"/>
      <c r="M14" s="369"/>
      <c r="N14" s="369"/>
      <c r="O14" s="369"/>
      <c r="P14" s="369"/>
      <c r="Q14" s="369"/>
      <c r="R14" s="369"/>
      <c r="S14" s="369"/>
      <c r="T14" s="369"/>
      <c r="U14" s="369"/>
      <c r="V14" s="24"/>
    </row>
    <row r="15" spans="1:22" s="6" customFormat="1" x14ac:dyDescent="0.2">
      <c r="A15" s="312" t="s">
        <v>35</v>
      </c>
      <c r="B15" s="313"/>
      <c r="C15" s="313"/>
      <c r="D15" s="313"/>
      <c r="E15" s="313"/>
      <c r="F15" s="313"/>
      <c r="G15" s="313"/>
      <c r="H15" s="313"/>
      <c r="I15" s="313"/>
      <c r="J15" s="313"/>
      <c r="K15" s="313"/>
      <c r="L15" s="313"/>
      <c r="M15" s="313"/>
      <c r="N15" s="313"/>
      <c r="O15" s="313"/>
      <c r="P15" s="313"/>
      <c r="Q15" s="313"/>
      <c r="R15" s="313"/>
      <c r="S15" s="313"/>
      <c r="T15" s="313"/>
      <c r="U15" s="314"/>
    </row>
    <row r="16" spans="1:22" s="6" customFormat="1" x14ac:dyDescent="0.2">
      <c r="A16" s="315" t="s">
        <v>56</v>
      </c>
      <c r="B16" s="316"/>
      <c r="C16" s="316"/>
      <c r="D16" s="316"/>
      <c r="E16" s="316"/>
      <c r="F16" s="316"/>
      <c r="G16" s="316"/>
      <c r="H16" s="316"/>
      <c r="I16" s="316"/>
      <c r="J16" s="316"/>
      <c r="K16" s="316"/>
      <c r="L16" s="316"/>
      <c r="M16" s="316"/>
      <c r="N16" s="316"/>
      <c r="O16" s="316"/>
      <c r="P16" s="316"/>
      <c r="Q16" s="316"/>
      <c r="R16" s="316"/>
      <c r="S16" s="316"/>
      <c r="T16" s="316"/>
      <c r="U16" s="317"/>
    </row>
    <row r="17" spans="1:22" s="6" customFormat="1" ht="15.75" customHeight="1" thickBot="1" x14ac:dyDescent="0.25">
      <c r="A17" s="318" t="s">
        <v>104</v>
      </c>
      <c r="B17" s="319"/>
      <c r="C17" s="319"/>
      <c r="D17" s="319"/>
      <c r="E17" s="319"/>
      <c r="F17" s="319"/>
      <c r="G17" s="319"/>
      <c r="H17" s="319"/>
      <c r="I17" s="319"/>
      <c r="J17" s="319"/>
      <c r="K17" s="319"/>
      <c r="L17" s="319"/>
      <c r="M17" s="319"/>
      <c r="N17" s="319"/>
      <c r="O17" s="319"/>
      <c r="P17" s="319"/>
      <c r="Q17" s="319"/>
      <c r="R17" s="319"/>
      <c r="S17" s="319"/>
      <c r="T17" s="319"/>
      <c r="U17" s="320"/>
    </row>
    <row r="18" spans="1:22" x14ac:dyDescent="0.2">
      <c r="A18" s="363" t="s">
        <v>63</v>
      </c>
      <c r="B18" s="364"/>
      <c r="C18" s="364"/>
      <c r="D18" s="364"/>
      <c r="E18" s="364"/>
      <c r="F18" s="364"/>
      <c r="G18" s="364"/>
      <c r="H18" s="364"/>
      <c r="I18" s="364"/>
      <c r="J18" s="364"/>
      <c r="K18" s="364"/>
      <c r="L18" s="364"/>
      <c r="M18" s="364"/>
      <c r="N18" s="364"/>
      <c r="O18" s="364"/>
      <c r="P18" s="364"/>
      <c r="Q18" s="364"/>
      <c r="R18" s="364"/>
      <c r="S18" s="364"/>
      <c r="T18" s="364"/>
      <c r="U18" s="365"/>
    </row>
    <row r="19" spans="1:22" x14ac:dyDescent="0.2">
      <c r="A19" s="363" t="s">
        <v>26</v>
      </c>
      <c r="B19" s="364"/>
      <c r="C19" s="364"/>
      <c r="D19" s="364"/>
      <c r="E19" s="364"/>
      <c r="F19" s="364"/>
      <c r="G19" s="364"/>
      <c r="H19" s="364"/>
      <c r="I19" s="364"/>
      <c r="J19" s="364"/>
      <c r="K19" s="364"/>
      <c r="L19" s="364"/>
      <c r="M19" s="364"/>
      <c r="N19" s="364"/>
      <c r="O19" s="364"/>
      <c r="P19" s="364"/>
      <c r="Q19" s="364"/>
      <c r="R19" s="364"/>
      <c r="S19" s="364"/>
      <c r="T19" s="364"/>
      <c r="U19" s="365"/>
    </row>
    <row r="20" spans="1:22" x14ac:dyDescent="0.2">
      <c r="A20" s="363" t="s">
        <v>106</v>
      </c>
      <c r="B20" s="364"/>
      <c r="C20" s="364"/>
      <c r="D20" s="364"/>
      <c r="E20" s="364"/>
      <c r="F20" s="364"/>
      <c r="G20" s="364"/>
      <c r="H20" s="364"/>
      <c r="I20" s="364"/>
      <c r="J20" s="364"/>
      <c r="K20" s="364"/>
      <c r="L20" s="364"/>
      <c r="M20" s="364"/>
      <c r="N20" s="364"/>
      <c r="O20" s="364"/>
      <c r="P20" s="364"/>
      <c r="Q20" s="364"/>
      <c r="R20" s="364"/>
      <c r="S20" s="364"/>
      <c r="T20" s="364"/>
      <c r="U20" s="365"/>
    </row>
    <row r="21" spans="1:22" ht="19.5" customHeight="1" thickBot="1" x14ac:dyDescent="0.25">
      <c r="A21" s="335" t="s">
        <v>136</v>
      </c>
      <c r="B21" s="336"/>
      <c r="C21" s="336"/>
      <c r="D21" s="336"/>
      <c r="E21" s="336"/>
      <c r="F21" s="336"/>
      <c r="G21" s="336"/>
      <c r="H21" s="336"/>
      <c r="I21" s="336"/>
      <c r="J21" s="336"/>
      <c r="K21" s="336"/>
      <c r="L21" s="336"/>
      <c r="M21" s="336"/>
      <c r="N21" s="336"/>
      <c r="O21" s="336"/>
      <c r="P21" s="336"/>
      <c r="Q21" s="336"/>
      <c r="R21" s="336"/>
      <c r="S21" s="336"/>
      <c r="T21" s="336"/>
      <c r="U21" s="337"/>
    </row>
    <row r="22" spans="1:22" s="9" customFormat="1" ht="13.5" thickBot="1" x14ac:dyDescent="0.25">
      <c r="A22" s="352" t="s">
        <v>17</v>
      </c>
      <c r="B22" s="325" t="s">
        <v>59</v>
      </c>
      <c r="C22" s="359" t="s">
        <v>61</v>
      </c>
      <c r="D22" s="361" t="s">
        <v>3</v>
      </c>
      <c r="E22" s="342" t="s">
        <v>18</v>
      </c>
      <c r="F22" s="343"/>
      <c r="G22" s="343"/>
      <c r="H22" s="343"/>
      <c r="I22" s="343"/>
      <c r="J22" s="343"/>
      <c r="K22" s="343"/>
      <c r="L22" s="343"/>
      <c r="M22" s="343"/>
      <c r="N22" s="343"/>
      <c r="O22" s="343"/>
      <c r="P22" s="344"/>
      <c r="Q22" s="345" t="s">
        <v>13</v>
      </c>
      <c r="R22" s="347" t="s">
        <v>14</v>
      </c>
      <c r="S22" s="349" t="s">
        <v>15</v>
      </c>
      <c r="T22" s="350"/>
      <c r="U22" s="351"/>
    </row>
    <row r="23" spans="1:22" ht="13.5" customHeight="1" thickBot="1" x14ac:dyDescent="0.25">
      <c r="A23" s="346"/>
      <c r="B23" s="326"/>
      <c r="C23" s="360"/>
      <c r="D23" s="362"/>
      <c r="E23" s="220" t="s">
        <v>4</v>
      </c>
      <c r="F23" s="18" t="s">
        <v>5</v>
      </c>
      <c r="G23" s="18" t="s">
        <v>6</v>
      </c>
      <c r="H23" s="18" t="s">
        <v>7</v>
      </c>
      <c r="I23" s="18" t="s">
        <v>6</v>
      </c>
      <c r="J23" s="18" t="s">
        <v>8</v>
      </c>
      <c r="K23" s="18" t="s">
        <v>8</v>
      </c>
      <c r="L23" s="18" t="s">
        <v>7</v>
      </c>
      <c r="M23" s="18" t="s">
        <v>9</v>
      </c>
      <c r="N23" s="18" t="s">
        <v>10</v>
      </c>
      <c r="O23" s="18" t="s">
        <v>11</v>
      </c>
      <c r="P23" s="221" t="s">
        <v>12</v>
      </c>
      <c r="Q23" s="346"/>
      <c r="R23" s="348"/>
      <c r="S23" s="55" t="s">
        <v>64</v>
      </c>
      <c r="T23" s="103" t="s">
        <v>19</v>
      </c>
      <c r="U23" s="56" t="s">
        <v>16</v>
      </c>
    </row>
    <row r="24" spans="1:22" ht="63.75" customHeight="1" x14ac:dyDescent="0.2">
      <c r="A24" s="355">
        <v>2</v>
      </c>
      <c r="B24" s="353" t="s">
        <v>139</v>
      </c>
      <c r="C24" s="357" t="s">
        <v>134</v>
      </c>
      <c r="D24" s="118" t="s">
        <v>137</v>
      </c>
      <c r="E24" s="211" t="s">
        <v>42</v>
      </c>
      <c r="F24" s="200" t="s">
        <v>42</v>
      </c>
      <c r="G24" s="200" t="s">
        <v>42</v>
      </c>
      <c r="H24" s="200" t="s">
        <v>42</v>
      </c>
      <c r="I24" s="200" t="s">
        <v>42</v>
      </c>
      <c r="J24" s="200" t="s">
        <v>42</v>
      </c>
      <c r="K24" s="200" t="s">
        <v>42</v>
      </c>
      <c r="L24" s="200" t="s">
        <v>42</v>
      </c>
      <c r="M24" s="200" t="s">
        <v>42</v>
      </c>
      <c r="N24" s="200" t="s">
        <v>42</v>
      </c>
      <c r="O24" s="200" t="s">
        <v>42</v>
      </c>
      <c r="P24" s="212" t="s">
        <v>42</v>
      </c>
      <c r="Q24" s="211" t="s">
        <v>109</v>
      </c>
      <c r="R24" s="212" t="s">
        <v>49</v>
      </c>
      <c r="S24" s="123"/>
      <c r="T24" s="124">
        <v>12000</v>
      </c>
      <c r="U24" s="125">
        <f>+T24</f>
        <v>12000</v>
      </c>
    </row>
    <row r="25" spans="1:22" ht="60" customHeight="1" thickBot="1" x14ac:dyDescent="0.25">
      <c r="A25" s="356"/>
      <c r="B25" s="354"/>
      <c r="C25" s="358"/>
      <c r="D25" s="104" t="s">
        <v>138</v>
      </c>
      <c r="E25" s="217"/>
      <c r="F25" s="197" t="s">
        <v>42</v>
      </c>
      <c r="G25" s="197"/>
      <c r="H25" s="197" t="s">
        <v>42</v>
      </c>
      <c r="I25" s="197"/>
      <c r="J25" s="197" t="s">
        <v>42</v>
      </c>
      <c r="K25" s="197"/>
      <c r="L25" s="197" t="s">
        <v>42</v>
      </c>
      <c r="M25" s="197"/>
      <c r="N25" s="197" t="s">
        <v>42</v>
      </c>
      <c r="O25" s="197"/>
      <c r="P25" s="213"/>
      <c r="Q25" s="29" t="s">
        <v>108</v>
      </c>
      <c r="R25" s="213" t="s">
        <v>50</v>
      </c>
      <c r="S25" s="54"/>
      <c r="T25" s="108">
        <v>4000</v>
      </c>
      <c r="U25" s="111">
        <f>+T25</f>
        <v>4000</v>
      </c>
      <c r="V25" s="33"/>
    </row>
    <row r="26" spans="1:22" s="16" customFormat="1" ht="13.5" thickBot="1" x14ac:dyDescent="0.25">
      <c r="A26" s="338" t="s">
        <v>94</v>
      </c>
      <c r="B26" s="339"/>
      <c r="C26" s="339"/>
      <c r="D26" s="339"/>
      <c r="E26" s="339"/>
      <c r="F26" s="339"/>
      <c r="G26" s="339"/>
      <c r="H26" s="339"/>
      <c r="I26" s="339"/>
      <c r="J26" s="339"/>
      <c r="K26" s="339"/>
      <c r="L26" s="339"/>
      <c r="M26" s="339"/>
      <c r="N26" s="339"/>
      <c r="O26" s="339"/>
      <c r="P26" s="339"/>
      <c r="Q26" s="339"/>
      <c r="R26" s="339"/>
      <c r="S26" s="339"/>
      <c r="T26" s="339"/>
      <c r="U26" s="82">
        <f>SUM(U24:U25)</f>
        <v>16000</v>
      </c>
    </row>
    <row r="27" spans="1:22" s="8" customFormat="1" ht="13.5" thickBot="1" x14ac:dyDescent="0.25"/>
    <row r="28" spans="1:22" s="8" customFormat="1" ht="21" customHeight="1" thickBot="1" x14ac:dyDescent="0.25">
      <c r="R28" s="340" t="s">
        <v>95</v>
      </c>
      <c r="S28" s="341"/>
      <c r="T28" s="341"/>
      <c r="U28" s="145">
        <f>U13+U26</f>
        <v>46000</v>
      </c>
      <c r="V28" s="52"/>
    </row>
    <row r="29" spans="1:22" s="8" customFormat="1" x14ac:dyDescent="0.2"/>
    <row r="30" spans="1:22" s="8" customFormat="1" x14ac:dyDescent="0.2"/>
    <row r="31" spans="1:22" s="8" customFormat="1" x14ac:dyDescent="0.2"/>
    <row r="32" spans="1:22" s="8" customFormat="1" x14ac:dyDescent="0.2"/>
    <row r="33" s="8" customFormat="1" x14ac:dyDescent="0.2"/>
  </sheetData>
  <mergeCells count="40">
    <mergeCell ref="A10:A12"/>
    <mergeCell ref="B10:B12"/>
    <mergeCell ref="C10:C12"/>
    <mergeCell ref="A14:U14"/>
    <mergeCell ref="Q8:Q9"/>
    <mergeCell ref="A13:T13"/>
    <mergeCell ref="A20:U20"/>
    <mergeCell ref="A17:U17"/>
    <mergeCell ref="A18:U18"/>
    <mergeCell ref="A19:U19"/>
    <mergeCell ref="A15:U15"/>
    <mergeCell ref="A16:U16"/>
    <mergeCell ref="A21:U21"/>
    <mergeCell ref="B22:B23"/>
    <mergeCell ref="A26:T26"/>
    <mergeCell ref="R28:T28"/>
    <mergeCell ref="E22:P22"/>
    <mergeCell ref="Q22:Q23"/>
    <mergeCell ref="R22:R23"/>
    <mergeCell ref="S22:U22"/>
    <mergeCell ref="A22:A23"/>
    <mergeCell ref="B24:B25"/>
    <mergeCell ref="A24:A25"/>
    <mergeCell ref="C24:C25"/>
    <mergeCell ref="C22:C23"/>
    <mergeCell ref="D22:D23"/>
    <mergeCell ref="A1:U1"/>
    <mergeCell ref="A2:U2"/>
    <mergeCell ref="A3:U3"/>
    <mergeCell ref="S8:U8"/>
    <mergeCell ref="A8:A9"/>
    <mergeCell ref="B8:B9"/>
    <mergeCell ref="C8:C9"/>
    <mergeCell ref="D8:D9"/>
    <mergeCell ref="E8:P8"/>
    <mergeCell ref="A4:U4"/>
    <mergeCell ref="A5:U5"/>
    <mergeCell ref="A6:U6"/>
    <mergeCell ref="A7:U7"/>
    <mergeCell ref="R8:R9"/>
  </mergeCells>
  <phoneticPr fontId="0" type="noConversion"/>
  <printOptions horizontalCentered="1"/>
  <pageMargins left="0.19685039370078741" right="0.59055118110236227" top="0.59055118110236227" bottom="0.59055118110236227" header="0" footer="0"/>
  <pageSetup scale="75" orientation="landscape"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6"/>
  <sheetViews>
    <sheetView zoomScale="89" zoomScaleNormal="89" workbookViewId="0">
      <selection activeCell="A8" sqref="A8:U8"/>
    </sheetView>
  </sheetViews>
  <sheetFormatPr baseColWidth="10" defaultRowHeight="12.75" x14ac:dyDescent="0.2"/>
  <cols>
    <col min="2" max="2" width="16.28515625" customWidth="1"/>
    <col min="3" max="3" width="15" customWidth="1"/>
    <col min="4" max="4" width="19.28515625" customWidth="1"/>
    <col min="5" max="16" width="2.85546875" customWidth="1"/>
    <col min="17" max="17" width="13.5703125" customWidth="1"/>
    <col min="18" max="18" width="17.28515625" customWidth="1"/>
    <col min="19" max="19" width="10" customWidth="1"/>
    <col min="20" max="20" width="11" customWidth="1"/>
    <col min="21" max="21" width="15.140625" customWidth="1"/>
  </cols>
  <sheetData>
    <row r="1" spans="1:21" x14ac:dyDescent="0.2">
      <c r="A1" s="312" t="s">
        <v>35</v>
      </c>
      <c r="B1" s="313"/>
      <c r="C1" s="313"/>
      <c r="D1" s="313"/>
      <c r="E1" s="313"/>
      <c r="F1" s="313"/>
      <c r="G1" s="313"/>
      <c r="H1" s="313"/>
      <c r="I1" s="313"/>
      <c r="J1" s="313"/>
      <c r="K1" s="313"/>
      <c r="L1" s="313"/>
      <c r="M1" s="313"/>
      <c r="N1" s="313"/>
      <c r="O1" s="313"/>
      <c r="P1" s="313"/>
      <c r="Q1" s="313"/>
      <c r="R1" s="313"/>
      <c r="S1" s="313"/>
      <c r="T1" s="313"/>
      <c r="U1" s="314"/>
    </row>
    <row r="2" spans="1:21" x14ac:dyDescent="0.2">
      <c r="A2" s="315" t="s">
        <v>56</v>
      </c>
      <c r="B2" s="316"/>
      <c r="C2" s="316"/>
      <c r="D2" s="316"/>
      <c r="E2" s="316"/>
      <c r="F2" s="316"/>
      <c r="G2" s="316"/>
      <c r="H2" s="316"/>
      <c r="I2" s="316"/>
      <c r="J2" s="316"/>
      <c r="K2" s="316"/>
      <c r="L2" s="316"/>
      <c r="M2" s="316"/>
      <c r="N2" s="316"/>
      <c r="O2" s="316"/>
      <c r="P2" s="316"/>
      <c r="Q2" s="316"/>
      <c r="R2" s="316"/>
      <c r="S2" s="316"/>
      <c r="T2" s="316"/>
      <c r="U2" s="317"/>
    </row>
    <row r="3" spans="1:21" ht="13.5" thickBot="1" x14ac:dyDescent="0.25">
      <c r="A3" s="318" t="s">
        <v>104</v>
      </c>
      <c r="B3" s="319"/>
      <c r="C3" s="319"/>
      <c r="D3" s="319"/>
      <c r="E3" s="319"/>
      <c r="F3" s="319"/>
      <c r="G3" s="319"/>
      <c r="H3" s="319"/>
      <c r="I3" s="319"/>
      <c r="J3" s="319"/>
      <c r="K3" s="319"/>
      <c r="L3" s="319"/>
      <c r="M3" s="319"/>
      <c r="N3" s="319"/>
      <c r="O3" s="319"/>
      <c r="P3" s="319"/>
      <c r="Q3" s="319"/>
      <c r="R3" s="319"/>
      <c r="S3" s="319"/>
      <c r="T3" s="319"/>
      <c r="U3" s="320"/>
    </row>
    <row r="4" spans="1:21" x14ac:dyDescent="0.2">
      <c r="A4" s="393"/>
      <c r="B4" s="394"/>
      <c r="C4" s="394"/>
      <c r="D4" s="394"/>
      <c r="E4" s="394"/>
      <c r="F4" s="394"/>
      <c r="G4" s="394"/>
      <c r="H4" s="394"/>
      <c r="I4" s="394"/>
      <c r="J4" s="394"/>
      <c r="K4" s="394"/>
      <c r="L4" s="394"/>
      <c r="M4" s="394"/>
      <c r="N4" s="394"/>
      <c r="O4" s="394"/>
      <c r="P4" s="394"/>
      <c r="Q4" s="394"/>
      <c r="R4" s="394"/>
      <c r="S4" s="394"/>
      <c r="T4" s="394"/>
      <c r="U4" s="395"/>
    </row>
    <row r="5" spans="1:21" x14ac:dyDescent="0.2">
      <c r="A5" s="363" t="s">
        <v>66</v>
      </c>
      <c r="B5" s="364"/>
      <c r="C5" s="364"/>
      <c r="D5" s="364"/>
      <c r="E5" s="364"/>
      <c r="F5" s="364"/>
      <c r="G5" s="364"/>
      <c r="H5" s="364"/>
      <c r="I5" s="364"/>
      <c r="J5" s="364"/>
      <c r="K5" s="364"/>
      <c r="L5" s="364"/>
      <c r="M5" s="364"/>
      <c r="N5" s="364"/>
      <c r="O5" s="364"/>
      <c r="P5" s="364"/>
      <c r="Q5" s="364"/>
      <c r="R5" s="364"/>
      <c r="S5" s="364"/>
      <c r="T5" s="364"/>
      <c r="U5" s="365"/>
    </row>
    <row r="6" spans="1:21" x14ac:dyDescent="0.2">
      <c r="A6" s="363" t="s">
        <v>27</v>
      </c>
      <c r="B6" s="364"/>
      <c r="C6" s="364"/>
      <c r="D6" s="364"/>
      <c r="E6" s="364"/>
      <c r="F6" s="364"/>
      <c r="G6" s="364"/>
      <c r="H6" s="364"/>
      <c r="I6" s="364"/>
      <c r="J6" s="364"/>
      <c r="K6" s="364"/>
      <c r="L6" s="364"/>
      <c r="M6" s="364"/>
      <c r="N6" s="364"/>
      <c r="O6" s="364"/>
      <c r="P6" s="364"/>
      <c r="Q6" s="364"/>
      <c r="R6" s="364"/>
      <c r="S6" s="364"/>
      <c r="T6" s="364"/>
      <c r="U6" s="365"/>
    </row>
    <row r="7" spans="1:21" x14ac:dyDescent="0.2">
      <c r="A7" s="363" t="s">
        <v>107</v>
      </c>
      <c r="B7" s="364"/>
      <c r="C7" s="364"/>
      <c r="D7" s="364"/>
      <c r="E7" s="364"/>
      <c r="F7" s="364"/>
      <c r="G7" s="364"/>
      <c r="H7" s="364"/>
      <c r="I7" s="364"/>
      <c r="J7" s="364"/>
      <c r="K7" s="364"/>
      <c r="L7" s="364"/>
      <c r="M7" s="364"/>
      <c r="N7" s="364"/>
      <c r="O7" s="364"/>
      <c r="P7" s="364"/>
      <c r="Q7" s="364"/>
      <c r="R7" s="364"/>
      <c r="S7" s="364"/>
      <c r="T7" s="364"/>
      <c r="U7" s="365"/>
    </row>
    <row r="8" spans="1:21" ht="22.5" customHeight="1" x14ac:dyDescent="0.2">
      <c r="A8" s="335" t="s">
        <v>83</v>
      </c>
      <c r="B8" s="336"/>
      <c r="C8" s="336"/>
      <c r="D8" s="336"/>
      <c r="E8" s="336"/>
      <c r="F8" s="336"/>
      <c r="G8" s="336"/>
      <c r="H8" s="336"/>
      <c r="I8" s="336"/>
      <c r="J8" s="336"/>
      <c r="K8" s="336"/>
      <c r="L8" s="336"/>
      <c r="M8" s="336"/>
      <c r="N8" s="336"/>
      <c r="O8" s="336"/>
      <c r="P8" s="336"/>
      <c r="Q8" s="336"/>
      <c r="R8" s="336"/>
      <c r="S8" s="336"/>
      <c r="T8" s="336"/>
      <c r="U8" s="337"/>
    </row>
    <row r="9" spans="1:21" ht="13.5" thickBot="1" x14ac:dyDescent="0.25">
      <c r="A9" s="375"/>
      <c r="B9" s="376"/>
      <c r="C9" s="376"/>
      <c r="D9" s="376"/>
      <c r="E9" s="376"/>
      <c r="F9" s="376"/>
      <c r="G9" s="376"/>
      <c r="H9" s="376"/>
      <c r="I9" s="376"/>
      <c r="J9" s="376"/>
      <c r="K9" s="376"/>
      <c r="L9" s="376"/>
      <c r="M9" s="376"/>
      <c r="N9" s="376"/>
      <c r="O9" s="376"/>
      <c r="P9" s="376"/>
      <c r="Q9" s="376"/>
      <c r="R9" s="376"/>
      <c r="S9" s="376"/>
      <c r="T9" s="376"/>
      <c r="U9" s="377"/>
    </row>
    <row r="10" spans="1:21" ht="13.5" thickBot="1" x14ac:dyDescent="0.25">
      <c r="A10" s="378" t="s">
        <v>17</v>
      </c>
      <c r="B10" s="325" t="s">
        <v>59</v>
      </c>
      <c r="C10" s="380" t="s">
        <v>61</v>
      </c>
      <c r="D10" s="382" t="s">
        <v>3</v>
      </c>
      <c r="E10" s="384" t="s">
        <v>18</v>
      </c>
      <c r="F10" s="385"/>
      <c r="G10" s="385"/>
      <c r="H10" s="385"/>
      <c r="I10" s="385"/>
      <c r="J10" s="385"/>
      <c r="K10" s="385"/>
      <c r="L10" s="385"/>
      <c r="M10" s="385"/>
      <c r="N10" s="385"/>
      <c r="O10" s="385"/>
      <c r="P10" s="386"/>
      <c r="Q10" s="387" t="s">
        <v>13</v>
      </c>
      <c r="R10" s="389" t="s">
        <v>14</v>
      </c>
      <c r="S10" s="391" t="s">
        <v>15</v>
      </c>
      <c r="T10" s="391"/>
      <c r="U10" s="392"/>
    </row>
    <row r="11" spans="1:21" ht="13.5" thickBot="1" x14ac:dyDescent="0.25">
      <c r="A11" s="379"/>
      <c r="B11" s="326"/>
      <c r="C11" s="381"/>
      <c r="D11" s="383"/>
      <c r="E11" s="218" t="s">
        <v>4</v>
      </c>
      <c r="F11" s="14" t="s">
        <v>5</v>
      </c>
      <c r="G11" s="14" t="s">
        <v>6</v>
      </c>
      <c r="H11" s="14" t="s">
        <v>7</v>
      </c>
      <c r="I11" s="14" t="s">
        <v>6</v>
      </c>
      <c r="J11" s="14" t="s">
        <v>8</v>
      </c>
      <c r="K11" s="14" t="s">
        <v>8</v>
      </c>
      <c r="L11" s="14" t="s">
        <v>7</v>
      </c>
      <c r="M11" s="14" t="s">
        <v>9</v>
      </c>
      <c r="N11" s="14" t="s">
        <v>10</v>
      </c>
      <c r="O11" s="14" t="s">
        <v>11</v>
      </c>
      <c r="P11" s="219" t="s">
        <v>12</v>
      </c>
      <c r="Q11" s="388"/>
      <c r="R11" s="390"/>
      <c r="S11" s="214" t="s">
        <v>64</v>
      </c>
      <c r="T11" s="78" t="s">
        <v>19</v>
      </c>
      <c r="U11" s="80" t="s">
        <v>16</v>
      </c>
    </row>
    <row r="12" spans="1:21" ht="144.75" customHeight="1" x14ac:dyDescent="0.2">
      <c r="A12" s="355">
        <v>1</v>
      </c>
      <c r="B12" s="353" t="s">
        <v>140</v>
      </c>
      <c r="C12" s="357" t="s">
        <v>51</v>
      </c>
      <c r="D12" s="118" t="s">
        <v>80</v>
      </c>
      <c r="E12" s="211"/>
      <c r="F12" s="200" t="s">
        <v>42</v>
      </c>
      <c r="G12" s="200" t="s">
        <v>42</v>
      </c>
      <c r="H12" s="200" t="s">
        <v>42</v>
      </c>
      <c r="I12" s="200" t="s">
        <v>42</v>
      </c>
      <c r="J12" s="200" t="s">
        <v>42</v>
      </c>
      <c r="K12" s="200" t="s">
        <v>42</v>
      </c>
      <c r="L12" s="200" t="s">
        <v>42</v>
      </c>
      <c r="M12" s="200" t="s">
        <v>42</v>
      </c>
      <c r="N12" s="200"/>
      <c r="O12" s="200"/>
      <c r="P12" s="212"/>
      <c r="Q12" s="211" t="s">
        <v>110</v>
      </c>
      <c r="R12" s="212" t="s">
        <v>84</v>
      </c>
      <c r="S12" s="215"/>
      <c r="T12" s="89">
        <v>7000</v>
      </c>
      <c r="U12" s="91">
        <f>T12</f>
        <v>7000</v>
      </c>
    </row>
    <row r="13" spans="1:21" ht="114" customHeight="1" thickBot="1" x14ac:dyDescent="0.25">
      <c r="A13" s="356"/>
      <c r="B13" s="354"/>
      <c r="C13" s="358"/>
      <c r="D13" s="104" t="s">
        <v>67</v>
      </c>
      <c r="E13" s="217" t="s">
        <v>42</v>
      </c>
      <c r="F13" s="197" t="s">
        <v>42</v>
      </c>
      <c r="G13" s="197" t="s">
        <v>42</v>
      </c>
      <c r="H13" s="197" t="s">
        <v>42</v>
      </c>
      <c r="I13" s="197" t="s">
        <v>42</v>
      </c>
      <c r="J13" s="197" t="s">
        <v>42</v>
      </c>
      <c r="K13" s="197" t="s">
        <v>42</v>
      </c>
      <c r="L13" s="197" t="s">
        <v>42</v>
      </c>
      <c r="M13" s="197" t="s">
        <v>42</v>
      </c>
      <c r="N13" s="197" t="s">
        <v>42</v>
      </c>
      <c r="O13" s="197"/>
      <c r="P13" s="213"/>
      <c r="Q13" s="217" t="s">
        <v>111</v>
      </c>
      <c r="R13" s="213" t="s">
        <v>52</v>
      </c>
      <c r="S13" s="216"/>
      <c r="T13" s="90">
        <v>10000</v>
      </c>
      <c r="U13" s="92">
        <f>T13</f>
        <v>10000</v>
      </c>
    </row>
    <row r="14" spans="1:21" ht="13.5" thickBot="1" x14ac:dyDescent="0.25">
      <c r="A14" s="338" t="s">
        <v>94</v>
      </c>
      <c r="B14" s="339"/>
      <c r="C14" s="339"/>
      <c r="D14" s="339"/>
      <c r="E14" s="339"/>
      <c r="F14" s="339"/>
      <c r="G14" s="339"/>
      <c r="H14" s="339"/>
      <c r="I14" s="339"/>
      <c r="J14" s="339"/>
      <c r="K14" s="339"/>
      <c r="L14" s="339"/>
      <c r="M14" s="339"/>
      <c r="N14" s="339"/>
      <c r="O14" s="339"/>
      <c r="P14" s="339"/>
      <c r="Q14" s="339"/>
      <c r="R14" s="339"/>
      <c r="S14" s="339"/>
      <c r="T14" s="339"/>
      <c r="U14" s="82">
        <f>SUM(U12:U13)</f>
        <v>17000</v>
      </c>
    </row>
    <row r="15" spans="1:21" ht="13.5" thickBot="1" x14ac:dyDescent="0.25">
      <c r="A15" s="169"/>
      <c r="B15" s="169"/>
      <c r="C15" s="169"/>
      <c r="D15" s="169"/>
      <c r="E15" s="169"/>
      <c r="F15" s="169"/>
      <c r="G15" s="169"/>
      <c r="H15" s="169"/>
      <c r="I15" s="169"/>
      <c r="J15" s="169"/>
      <c r="K15" s="169"/>
      <c r="L15" s="169"/>
      <c r="M15" s="169"/>
      <c r="N15" s="169"/>
      <c r="O15" s="169"/>
      <c r="P15" s="169"/>
      <c r="Q15" s="169"/>
      <c r="R15" s="169"/>
      <c r="S15" s="169"/>
      <c r="T15" s="169"/>
      <c r="U15" s="88"/>
    </row>
    <row r="16" spans="1:21" ht="13.5" thickBot="1" x14ac:dyDescent="0.25">
      <c r="A16" s="7"/>
      <c r="B16" s="7"/>
      <c r="C16" s="7"/>
      <c r="D16" s="7"/>
      <c r="E16" s="7"/>
      <c r="F16" s="7"/>
      <c r="G16" s="7"/>
      <c r="H16" s="7"/>
      <c r="I16" s="7"/>
      <c r="J16" s="7"/>
      <c r="K16" s="7"/>
      <c r="L16" s="7"/>
      <c r="M16" s="7"/>
      <c r="N16" s="7"/>
      <c r="O16" s="7"/>
      <c r="P16" s="7"/>
      <c r="Q16" s="7"/>
      <c r="R16" s="340" t="s">
        <v>95</v>
      </c>
      <c r="S16" s="341"/>
      <c r="T16" s="341"/>
      <c r="U16" s="121">
        <f>U14</f>
        <v>17000</v>
      </c>
    </row>
  </sheetData>
  <mergeCells count="22">
    <mergeCell ref="A6:U6"/>
    <mergeCell ref="A1:U1"/>
    <mergeCell ref="A2:U2"/>
    <mergeCell ref="A3:U3"/>
    <mergeCell ref="A4:U4"/>
    <mergeCell ref="A5:U5"/>
    <mergeCell ref="R16:T16"/>
    <mergeCell ref="A7:U7"/>
    <mergeCell ref="A8:U8"/>
    <mergeCell ref="A9:U9"/>
    <mergeCell ref="A10:A11"/>
    <mergeCell ref="B10:B11"/>
    <mergeCell ref="C10:C11"/>
    <mergeCell ref="D10:D11"/>
    <mergeCell ref="E10:P10"/>
    <mergeCell ref="Q10:Q11"/>
    <mergeCell ref="R10:R11"/>
    <mergeCell ref="S10:U10"/>
    <mergeCell ref="A12:A13"/>
    <mergeCell ref="B12:B13"/>
    <mergeCell ref="C12:C13"/>
    <mergeCell ref="A14:T14"/>
  </mergeCells>
  <printOptions horizontalCentered="1"/>
  <pageMargins left="0.39370078740157483" right="0.59055118110236227" top="0.59055118110236227" bottom="0.59055118110236227" header="0.31496062992125984" footer="0.31496062992125984"/>
  <pageSetup scale="75" orientation="landscape" horizontalDpi="4294967293"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8"/>
  <sheetViews>
    <sheetView zoomScale="98" zoomScaleNormal="98" workbookViewId="0">
      <selection activeCell="B33" sqref="B33:U33"/>
    </sheetView>
  </sheetViews>
  <sheetFormatPr baseColWidth="10" defaultRowHeight="12.75" x14ac:dyDescent="0.2"/>
  <cols>
    <col min="1" max="1" width="4.7109375" customWidth="1"/>
    <col min="2" max="2" width="14.140625" customWidth="1"/>
    <col min="4" max="4" width="14.85546875" customWidth="1"/>
    <col min="5" max="16" width="2.7109375" customWidth="1"/>
    <col min="17" max="17" width="12.5703125" customWidth="1"/>
    <col min="18" max="18" width="13.140625" customWidth="1"/>
    <col min="21" max="21" width="12.5703125" customWidth="1"/>
  </cols>
  <sheetData>
    <row r="1" spans="1:21" ht="18.75" customHeight="1" thickBot="1" x14ac:dyDescent="0.25"/>
    <row r="2" spans="1:21" x14ac:dyDescent="0.2">
      <c r="A2" s="312" t="s">
        <v>35</v>
      </c>
      <c r="B2" s="313"/>
      <c r="C2" s="313"/>
      <c r="D2" s="313"/>
      <c r="E2" s="313"/>
      <c r="F2" s="313"/>
      <c r="G2" s="313"/>
      <c r="H2" s="313"/>
      <c r="I2" s="313"/>
      <c r="J2" s="313"/>
      <c r="K2" s="313"/>
      <c r="L2" s="313"/>
      <c r="M2" s="313"/>
      <c r="N2" s="313"/>
      <c r="O2" s="313"/>
      <c r="P2" s="313"/>
      <c r="Q2" s="313"/>
      <c r="R2" s="313"/>
      <c r="S2" s="313"/>
      <c r="T2" s="313"/>
      <c r="U2" s="314"/>
    </row>
    <row r="3" spans="1:21" x14ac:dyDescent="0.2">
      <c r="A3" s="315" t="s">
        <v>56</v>
      </c>
      <c r="B3" s="316"/>
      <c r="C3" s="316"/>
      <c r="D3" s="316"/>
      <c r="E3" s="316"/>
      <c r="F3" s="316"/>
      <c r="G3" s="316"/>
      <c r="H3" s="316"/>
      <c r="I3" s="316"/>
      <c r="J3" s="316"/>
      <c r="K3" s="316"/>
      <c r="L3" s="316"/>
      <c r="M3" s="316"/>
      <c r="N3" s="316"/>
      <c r="O3" s="316"/>
      <c r="P3" s="316"/>
      <c r="Q3" s="316"/>
      <c r="R3" s="316"/>
      <c r="S3" s="316"/>
      <c r="T3" s="316"/>
      <c r="U3" s="317"/>
    </row>
    <row r="4" spans="1:21" ht="13.5" thickBot="1" x14ac:dyDescent="0.25">
      <c r="A4" s="318" t="s">
        <v>104</v>
      </c>
      <c r="B4" s="319"/>
      <c r="C4" s="319"/>
      <c r="D4" s="319"/>
      <c r="E4" s="319"/>
      <c r="F4" s="319"/>
      <c r="G4" s="319"/>
      <c r="H4" s="319"/>
      <c r="I4" s="319"/>
      <c r="J4" s="319"/>
      <c r="K4" s="319"/>
      <c r="L4" s="319"/>
      <c r="M4" s="319"/>
      <c r="N4" s="319"/>
      <c r="O4" s="319"/>
      <c r="P4" s="319"/>
      <c r="Q4" s="319"/>
      <c r="R4" s="319"/>
      <c r="S4" s="319"/>
      <c r="T4" s="319"/>
      <c r="U4" s="320"/>
    </row>
    <row r="5" spans="1:21" x14ac:dyDescent="0.2">
      <c r="A5" s="312"/>
      <c r="B5" s="313"/>
      <c r="C5" s="313"/>
      <c r="D5" s="313"/>
      <c r="E5" s="313"/>
      <c r="F5" s="313"/>
      <c r="G5" s="313"/>
      <c r="H5" s="313"/>
      <c r="I5" s="313"/>
      <c r="J5" s="313"/>
      <c r="K5" s="313"/>
      <c r="L5" s="313"/>
      <c r="M5" s="313"/>
      <c r="N5" s="313"/>
      <c r="O5" s="313"/>
      <c r="P5" s="313"/>
      <c r="Q5" s="313"/>
      <c r="R5" s="313"/>
      <c r="S5" s="313"/>
      <c r="T5" s="313"/>
      <c r="U5" s="314"/>
    </row>
    <row r="6" spans="1:21" x14ac:dyDescent="0.2">
      <c r="A6" s="97" t="s">
        <v>68</v>
      </c>
      <c r="B6" s="98"/>
      <c r="C6" s="98"/>
      <c r="D6" s="98"/>
      <c r="E6" s="98"/>
      <c r="F6" s="98"/>
      <c r="G6" s="98"/>
      <c r="H6" s="98"/>
      <c r="I6" s="98"/>
      <c r="J6" s="98"/>
      <c r="K6" s="98"/>
      <c r="L6" s="98"/>
      <c r="M6" s="98"/>
      <c r="N6" s="98"/>
      <c r="O6" s="98"/>
      <c r="P6" s="98"/>
      <c r="Q6" s="98"/>
      <c r="R6" s="98"/>
      <c r="S6" s="98"/>
      <c r="T6" s="98"/>
      <c r="U6" s="99"/>
    </row>
    <row r="7" spans="1:21" x14ac:dyDescent="0.2">
      <c r="A7" s="97" t="s">
        <v>53</v>
      </c>
      <c r="B7" s="98"/>
      <c r="C7" s="98"/>
      <c r="D7" s="98"/>
      <c r="E7" s="98"/>
      <c r="F7" s="98"/>
      <c r="G7" s="98"/>
      <c r="H7" s="98"/>
      <c r="I7" s="98"/>
      <c r="J7" s="98"/>
      <c r="K7" s="98"/>
      <c r="L7" s="98"/>
      <c r="M7" s="98"/>
      <c r="N7" s="98"/>
      <c r="O7" s="98"/>
      <c r="P7" s="98"/>
      <c r="Q7" s="98"/>
      <c r="R7" s="98"/>
      <c r="S7" s="98"/>
      <c r="T7" s="98"/>
      <c r="U7" s="99"/>
    </row>
    <row r="8" spans="1:21" x14ac:dyDescent="0.2">
      <c r="A8" s="97" t="s">
        <v>37</v>
      </c>
      <c r="B8" s="98"/>
      <c r="C8" s="98"/>
      <c r="D8" s="98"/>
      <c r="E8" s="98"/>
      <c r="F8" s="98"/>
      <c r="G8" s="98"/>
      <c r="H8" s="98"/>
      <c r="I8" s="98"/>
      <c r="J8" s="98"/>
      <c r="K8" s="98"/>
      <c r="L8" s="98"/>
      <c r="M8" s="98"/>
      <c r="N8" s="98"/>
      <c r="O8" s="98"/>
      <c r="P8" s="98"/>
      <c r="Q8" s="98"/>
      <c r="R8" s="98"/>
      <c r="S8" s="98"/>
      <c r="T8" s="98"/>
      <c r="U8" s="99"/>
    </row>
    <row r="9" spans="1:21" ht="16.5" customHeight="1" x14ac:dyDescent="0.2">
      <c r="A9" s="97" t="s">
        <v>85</v>
      </c>
      <c r="B9" s="98"/>
      <c r="C9" s="98"/>
      <c r="D9" s="98"/>
      <c r="E9" s="98"/>
      <c r="F9" s="98"/>
      <c r="G9" s="98"/>
      <c r="H9" s="98"/>
      <c r="I9" s="98"/>
      <c r="J9" s="98"/>
      <c r="K9" s="98"/>
      <c r="L9" s="98"/>
      <c r="M9" s="98"/>
      <c r="N9" s="98"/>
      <c r="O9" s="98"/>
      <c r="P9" s="98"/>
      <c r="Q9" s="98"/>
      <c r="R9" s="98"/>
      <c r="S9" s="98"/>
      <c r="T9" s="98"/>
      <c r="U9" s="99"/>
    </row>
    <row r="10" spans="1:21" ht="13.5" thickBot="1" x14ac:dyDescent="0.25">
      <c r="A10" s="375"/>
      <c r="B10" s="376"/>
      <c r="C10" s="376"/>
      <c r="D10" s="376"/>
      <c r="E10" s="376"/>
      <c r="F10" s="376"/>
      <c r="G10" s="376"/>
      <c r="H10" s="376"/>
      <c r="I10" s="376"/>
      <c r="J10" s="376"/>
      <c r="K10" s="376"/>
      <c r="L10" s="376"/>
      <c r="M10" s="376"/>
      <c r="N10" s="376"/>
      <c r="O10" s="376"/>
      <c r="P10" s="376"/>
      <c r="Q10" s="376"/>
      <c r="R10" s="376"/>
      <c r="S10" s="376"/>
      <c r="T10" s="376"/>
      <c r="U10" s="377"/>
    </row>
    <row r="11" spans="1:21" ht="20.25" customHeight="1" thickBot="1" x14ac:dyDescent="0.25">
      <c r="A11" s="418" t="s">
        <v>17</v>
      </c>
      <c r="B11" s="325" t="s">
        <v>59</v>
      </c>
      <c r="C11" s="421" t="s">
        <v>61</v>
      </c>
      <c r="D11" s="403" t="s">
        <v>3</v>
      </c>
      <c r="E11" s="424" t="s">
        <v>18</v>
      </c>
      <c r="F11" s="421"/>
      <c r="G11" s="421"/>
      <c r="H11" s="421"/>
      <c r="I11" s="421"/>
      <c r="J11" s="421"/>
      <c r="K11" s="421"/>
      <c r="L11" s="421"/>
      <c r="M11" s="421"/>
      <c r="N11" s="421"/>
      <c r="O11" s="421"/>
      <c r="P11" s="425"/>
      <c r="Q11" s="405" t="s">
        <v>13</v>
      </c>
      <c r="R11" s="403" t="s">
        <v>14</v>
      </c>
      <c r="S11" s="427" t="s">
        <v>15</v>
      </c>
      <c r="T11" s="428"/>
      <c r="U11" s="429"/>
    </row>
    <row r="12" spans="1:21" ht="30" customHeight="1" thickBot="1" x14ac:dyDescent="0.25">
      <c r="A12" s="419"/>
      <c r="B12" s="420"/>
      <c r="C12" s="422"/>
      <c r="D12" s="423"/>
      <c r="E12" s="225" t="s">
        <v>4</v>
      </c>
      <c r="F12" s="198" t="s">
        <v>5</v>
      </c>
      <c r="G12" s="198" t="s">
        <v>6</v>
      </c>
      <c r="H12" s="198" t="s">
        <v>7</v>
      </c>
      <c r="I12" s="198" t="s">
        <v>6</v>
      </c>
      <c r="J12" s="198" t="s">
        <v>8</v>
      </c>
      <c r="K12" s="198" t="s">
        <v>8</v>
      </c>
      <c r="L12" s="198" t="s">
        <v>7</v>
      </c>
      <c r="M12" s="198" t="s">
        <v>9</v>
      </c>
      <c r="N12" s="198" t="s">
        <v>10</v>
      </c>
      <c r="O12" s="198" t="s">
        <v>11</v>
      </c>
      <c r="P12" s="226" t="s">
        <v>12</v>
      </c>
      <c r="Q12" s="426"/>
      <c r="R12" s="423"/>
      <c r="S12" s="102" t="s">
        <v>62</v>
      </c>
      <c r="T12" s="103" t="s">
        <v>19</v>
      </c>
      <c r="U12" s="168" t="s">
        <v>16</v>
      </c>
    </row>
    <row r="13" spans="1:21" ht="109.5" customHeight="1" x14ac:dyDescent="0.2">
      <c r="A13" s="430">
        <v>1</v>
      </c>
      <c r="B13" s="433" t="s">
        <v>148</v>
      </c>
      <c r="C13" s="409" t="s">
        <v>145</v>
      </c>
      <c r="D13" s="222" t="s">
        <v>81</v>
      </c>
      <c r="E13" s="211" t="s">
        <v>42</v>
      </c>
      <c r="F13" s="200" t="s">
        <v>42</v>
      </c>
      <c r="G13" s="200" t="s">
        <v>42</v>
      </c>
      <c r="H13" s="200" t="s">
        <v>42</v>
      </c>
      <c r="I13" s="200"/>
      <c r="J13" s="200"/>
      <c r="K13" s="200"/>
      <c r="L13" s="200"/>
      <c r="M13" s="200"/>
      <c r="N13" s="200"/>
      <c r="O13" s="200"/>
      <c r="P13" s="212"/>
      <c r="Q13" s="205" t="s">
        <v>110</v>
      </c>
      <c r="R13" s="118" t="s">
        <v>86</v>
      </c>
      <c r="S13" s="59"/>
      <c r="T13" s="89">
        <v>5000</v>
      </c>
      <c r="U13" s="91">
        <f>T13</f>
        <v>5000</v>
      </c>
    </row>
    <row r="14" spans="1:21" ht="111" customHeight="1" x14ac:dyDescent="0.2">
      <c r="A14" s="431"/>
      <c r="B14" s="434"/>
      <c r="C14" s="410"/>
      <c r="D14" s="119" t="s">
        <v>146</v>
      </c>
      <c r="E14" s="227"/>
      <c r="F14" s="201" t="s">
        <v>42</v>
      </c>
      <c r="G14" s="201" t="s">
        <v>42</v>
      </c>
      <c r="H14" s="201" t="s">
        <v>42</v>
      </c>
      <c r="I14" s="201" t="s">
        <v>42</v>
      </c>
      <c r="J14" s="201" t="s">
        <v>42</v>
      </c>
      <c r="K14" s="201" t="s">
        <v>42</v>
      </c>
      <c r="L14" s="201" t="s">
        <v>42</v>
      </c>
      <c r="M14" s="201" t="s">
        <v>42</v>
      </c>
      <c r="N14" s="201" t="s">
        <v>42</v>
      </c>
      <c r="O14" s="201" t="s">
        <v>42</v>
      </c>
      <c r="P14" s="66"/>
      <c r="Q14" s="206" t="s">
        <v>113</v>
      </c>
      <c r="R14" s="119" t="s">
        <v>97</v>
      </c>
      <c r="S14" s="120"/>
      <c r="T14" s="93">
        <v>15000</v>
      </c>
      <c r="U14" s="95">
        <f>T14</f>
        <v>15000</v>
      </c>
    </row>
    <row r="15" spans="1:21" ht="117.75" customHeight="1" thickBot="1" x14ac:dyDescent="0.25">
      <c r="A15" s="432"/>
      <c r="B15" s="435"/>
      <c r="C15" s="411"/>
      <c r="D15" s="223" t="s">
        <v>147</v>
      </c>
      <c r="E15" s="29"/>
      <c r="F15" s="199" t="s">
        <v>42</v>
      </c>
      <c r="G15" s="199" t="s">
        <v>42</v>
      </c>
      <c r="H15" s="199"/>
      <c r="I15" s="199" t="s">
        <v>42</v>
      </c>
      <c r="J15" s="199" t="s">
        <v>42</v>
      </c>
      <c r="K15" s="199" t="s">
        <v>42</v>
      </c>
      <c r="L15" s="199" t="s">
        <v>42</v>
      </c>
      <c r="M15" s="199" t="s">
        <v>42</v>
      </c>
      <c r="N15" s="199" t="s">
        <v>42</v>
      </c>
      <c r="O15" s="199" t="s">
        <v>42</v>
      </c>
      <c r="P15" s="67"/>
      <c r="Q15" s="224" t="s">
        <v>113</v>
      </c>
      <c r="R15" s="119" t="s">
        <v>97</v>
      </c>
      <c r="S15" s="105"/>
      <c r="T15" s="94">
        <v>25000</v>
      </c>
      <c r="U15" s="96">
        <f>+T15</f>
        <v>25000</v>
      </c>
    </row>
    <row r="16" spans="1:21" ht="23.25" customHeight="1" thickBot="1" x14ac:dyDescent="0.25">
      <c r="A16" s="338" t="s">
        <v>94</v>
      </c>
      <c r="B16" s="339"/>
      <c r="C16" s="339"/>
      <c r="D16" s="339"/>
      <c r="E16" s="339"/>
      <c r="F16" s="339"/>
      <c r="G16" s="339"/>
      <c r="H16" s="339"/>
      <c r="I16" s="339"/>
      <c r="J16" s="339"/>
      <c r="K16" s="339"/>
      <c r="L16" s="339"/>
      <c r="M16" s="339"/>
      <c r="N16" s="339"/>
      <c r="O16" s="339"/>
      <c r="P16" s="339"/>
      <c r="Q16" s="339"/>
      <c r="R16" s="339"/>
      <c r="S16" s="339"/>
      <c r="T16" s="339"/>
      <c r="U16" s="82">
        <f>SUM(U13:U15)</f>
        <v>45000</v>
      </c>
    </row>
    <row r="17" spans="1:21" ht="23.25" customHeight="1" x14ac:dyDescent="0.2">
      <c r="A17" s="138"/>
      <c r="B17" s="138"/>
      <c r="C17" s="138"/>
      <c r="D17" s="138"/>
      <c r="E17" s="138"/>
      <c r="F17" s="138"/>
      <c r="G17" s="138"/>
      <c r="H17" s="138"/>
      <c r="I17" s="138"/>
      <c r="J17" s="138"/>
      <c r="K17" s="138"/>
      <c r="L17" s="138"/>
      <c r="M17" s="138"/>
      <c r="N17" s="138"/>
      <c r="O17" s="138"/>
      <c r="P17" s="138"/>
      <c r="Q17" s="138"/>
      <c r="R17" s="138"/>
      <c r="S17" s="138"/>
      <c r="T17" s="138"/>
      <c r="U17" s="88"/>
    </row>
    <row r="18" spans="1:21" ht="33" customHeight="1" thickBot="1" x14ac:dyDescent="0.25">
      <c r="A18" s="412"/>
      <c r="B18" s="412"/>
      <c r="C18" s="412"/>
      <c r="D18" s="412"/>
      <c r="E18" s="412"/>
      <c r="F18" s="412"/>
      <c r="G18" s="412"/>
      <c r="H18" s="412"/>
      <c r="I18" s="412"/>
      <c r="J18" s="412"/>
      <c r="K18" s="412"/>
      <c r="L18" s="412"/>
      <c r="M18" s="412"/>
      <c r="N18" s="412"/>
      <c r="O18" s="412"/>
      <c r="P18" s="412"/>
      <c r="Q18" s="412"/>
      <c r="R18" s="412"/>
      <c r="S18" s="412"/>
      <c r="T18" s="412"/>
      <c r="U18" s="412"/>
    </row>
    <row r="19" spans="1:21" x14ac:dyDescent="0.2">
      <c r="A19" s="312" t="s">
        <v>35</v>
      </c>
      <c r="B19" s="313"/>
      <c r="C19" s="313"/>
      <c r="D19" s="313"/>
      <c r="E19" s="313"/>
      <c r="F19" s="313"/>
      <c r="G19" s="313"/>
      <c r="H19" s="313"/>
      <c r="I19" s="313"/>
      <c r="J19" s="313"/>
      <c r="K19" s="313"/>
      <c r="L19" s="313"/>
      <c r="M19" s="313"/>
      <c r="N19" s="313"/>
      <c r="O19" s="313"/>
      <c r="P19" s="313"/>
      <c r="Q19" s="313"/>
      <c r="R19" s="313"/>
      <c r="S19" s="313"/>
      <c r="T19" s="313"/>
      <c r="U19" s="314"/>
    </row>
    <row r="20" spans="1:21" x14ac:dyDescent="0.2">
      <c r="A20" s="315" t="s">
        <v>56</v>
      </c>
      <c r="B20" s="316"/>
      <c r="C20" s="316"/>
      <c r="D20" s="316"/>
      <c r="E20" s="316"/>
      <c r="F20" s="316"/>
      <c r="G20" s="316"/>
      <c r="H20" s="316"/>
      <c r="I20" s="316"/>
      <c r="J20" s="316"/>
      <c r="K20" s="316"/>
      <c r="L20" s="316"/>
      <c r="M20" s="316"/>
      <c r="N20" s="316"/>
      <c r="O20" s="316"/>
      <c r="P20" s="316"/>
      <c r="Q20" s="316"/>
      <c r="R20" s="316"/>
      <c r="S20" s="316"/>
      <c r="T20" s="316"/>
      <c r="U20" s="317"/>
    </row>
    <row r="21" spans="1:21" ht="13.5" thickBot="1" x14ac:dyDescent="0.25">
      <c r="A21" s="318" t="s">
        <v>104</v>
      </c>
      <c r="B21" s="319"/>
      <c r="C21" s="319"/>
      <c r="D21" s="319"/>
      <c r="E21" s="319"/>
      <c r="F21" s="319"/>
      <c r="G21" s="319"/>
      <c r="H21" s="319"/>
      <c r="I21" s="319"/>
      <c r="J21" s="319"/>
      <c r="K21" s="319"/>
      <c r="L21" s="319"/>
      <c r="M21" s="319"/>
      <c r="N21" s="319"/>
      <c r="O21" s="319"/>
      <c r="P21" s="319"/>
      <c r="Q21" s="319"/>
      <c r="R21" s="319"/>
      <c r="S21" s="319"/>
      <c r="T21" s="319"/>
      <c r="U21" s="320"/>
    </row>
    <row r="22" spans="1:21" x14ac:dyDescent="0.2">
      <c r="A22" s="97"/>
      <c r="B22" s="98"/>
      <c r="C22" s="98"/>
      <c r="D22" s="98"/>
      <c r="E22" s="98"/>
      <c r="F22" s="98"/>
      <c r="G22" s="98"/>
      <c r="H22" s="98"/>
      <c r="I22" s="98"/>
      <c r="J22" s="98"/>
      <c r="K22" s="98"/>
      <c r="L22" s="98"/>
      <c r="M22" s="98"/>
      <c r="N22" s="98"/>
      <c r="O22" s="98"/>
      <c r="P22" s="98"/>
      <c r="Q22" s="98"/>
      <c r="R22" s="98"/>
      <c r="S22" s="98"/>
      <c r="T22" s="98"/>
      <c r="U22" s="99"/>
    </row>
    <row r="23" spans="1:21" ht="19.5" customHeight="1" x14ac:dyDescent="0.2">
      <c r="A23" s="97" t="s">
        <v>68</v>
      </c>
      <c r="B23" s="98"/>
      <c r="C23" s="98"/>
      <c r="D23" s="98"/>
      <c r="E23" s="98"/>
      <c r="F23" s="98"/>
      <c r="G23" s="98"/>
      <c r="H23" s="98"/>
      <c r="I23" s="98"/>
      <c r="J23" s="98"/>
      <c r="K23" s="98"/>
      <c r="L23" s="98"/>
      <c r="M23" s="98"/>
      <c r="N23" s="98"/>
      <c r="O23" s="98"/>
      <c r="P23" s="98"/>
      <c r="Q23" s="98"/>
      <c r="R23" s="98"/>
      <c r="S23" s="98"/>
      <c r="T23" s="98"/>
      <c r="U23" s="99"/>
    </row>
    <row r="24" spans="1:21" ht="19.5" customHeight="1" x14ac:dyDescent="0.2">
      <c r="A24" s="97" t="s">
        <v>53</v>
      </c>
      <c r="B24" s="98"/>
      <c r="C24" s="98"/>
      <c r="D24" s="98"/>
      <c r="E24" s="98"/>
      <c r="F24" s="98"/>
      <c r="G24" s="98"/>
      <c r="H24" s="98"/>
      <c r="I24" s="98"/>
      <c r="J24" s="98"/>
      <c r="K24" s="98"/>
      <c r="L24" s="98"/>
      <c r="M24" s="98"/>
      <c r="N24" s="98"/>
      <c r="O24" s="98"/>
      <c r="P24" s="98"/>
      <c r="Q24" s="98"/>
      <c r="R24" s="98"/>
      <c r="S24" s="98"/>
      <c r="T24" s="98"/>
      <c r="U24" s="99"/>
    </row>
    <row r="25" spans="1:21" ht="19.5" customHeight="1" x14ac:dyDescent="0.2">
      <c r="A25" s="97" t="s">
        <v>38</v>
      </c>
      <c r="B25" s="98"/>
      <c r="C25" s="98"/>
      <c r="D25" s="98"/>
      <c r="E25" s="98"/>
      <c r="F25" s="98"/>
      <c r="G25" s="98"/>
      <c r="H25" s="98"/>
      <c r="I25" s="98"/>
      <c r="J25" s="98"/>
      <c r="K25" s="98"/>
      <c r="L25" s="98"/>
      <c r="M25" s="98"/>
      <c r="N25" s="98"/>
      <c r="O25" s="98"/>
      <c r="P25" s="98"/>
      <c r="Q25" s="98"/>
      <c r="R25" s="98"/>
      <c r="S25" s="98"/>
      <c r="T25" s="98"/>
      <c r="U25" s="99"/>
    </row>
    <row r="26" spans="1:21" ht="36" customHeight="1" thickBot="1" x14ac:dyDescent="0.25">
      <c r="A26" s="413" t="s">
        <v>149</v>
      </c>
      <c r="B26" s="414"/>
      <c r="C26" s="414"/>
      <c r="D26" s="414"/>
      <c r="E26" s="414"/>
      <c r="F26" s="414"/>
      <c r="G26" s="414"/>
      <c r="H26" s="414"/>
      <c r="I26" s="414"/>
      <c r="J26" s="414"/>
      <c r="K26" s="414"/>
      <c r="L26" s="414"/>
      <c r="M26" s="414"/>
      <c r="N26" s="414"/>
      <c r="O26" s="414"/>
      <c r="P26" s="414"/>
      <c r="Q26" s="414"/>
      <c r="R26" s="414"/>
      <c r="S26" s="414"/>
      <c r="T26" s="414"/>
      <c r="U26" s="415"/>
    </row>
    <row r="27" spans="1:21" ht="19.5" customHeight="1" thickBot="1" x14ac:dyDescent="0.25">
      <c r="A27" s="352" t="s">
        <v>17</v>
      </c>
      <c r="B27" s="325" t="s">
        <v>59</v>
      </c>
      <c r="C27" s="359" t="s">
        <v>61</v>
      </c>
      <c r="D27" s="359" t="s">
        <v>3</v>
      </c>
      <c r="E27" s="403" t="s">
        <v>18</v>
      </c>
      <c r="F27" s="404"/>
      <c r="G27" s="404"/>
      <c r="H27" s="404"/>
      <c r="I27" s="404"/>
      <c r="J27" s="404"/>
      <c r="K27" s="404"/>
      <c r="L27" s="404"/>
      <c r="M27" s="404"/>
      <c r="N27" s="404"/>
      <c r="O27" s="404"/>
      <c r="P27" s="405"/>
      <c r="Q27" s="359" t="s">
        <v>13</v>
      </c>
      <c r="R27" s="361" t="s">
        <v>14</v>
      </c>
      <c r="S27" s="349" t="s">
        <v>15</v>
      </c>
      <c r="T27" s="416"/>
      <c r="U27" s="417"/>
    </row>
    <row r="28" spans="1:21" ht="19.5" customHeight="1" thickBot="1" x14ac:dyDescent="0.25">
      <c r="A28" s="402"/>
      <c r="B28" s="326"/>
      <c r="C28" s="396"/>
      <c r="D28" s="396"/>
      <c r="E28" s="18" t="s">
        <v>4</v>
      </c>
      <c r="F28" s="18" t="s">
        <v>5</v>
      </c>
      <c r="G28" s="18" t="s">
        <v>6</v>
      </c>
      <c r="H28" s="18" t="s">
        <v>7</v>
      </c>
      <c r="I28" s="18" t="s">
        <v>6</v>
      </c>
      <c r="J28" s="18" t="s">
        <v>8</v>
      </c>
      <c r="K28" s="18" t="s">
        <v>8</v>
      </c>
      <c r="L28" s="18" t="s">
        <v>7</v>
      </c>
      <c r="M28" s="18" t="s">
        <v>9</v>
      </c>
      <c r="N28" s="18" t="s">
        <v>10</v>
      </c>
      <c r="O28" s="18" t="s">
        <v>11</v>
      </c>
      <c r="P28" s="18" t="s">
        <v>12</v>
      </c>
      <c r="Q28" s="396"/>
      <c r="R28" s="396"/>
      <c r="S28" s="113" t="s">
        <v>64</v>
      </c>
      <c r="T28" s="103" t="s">
        <v>19</v>
      </c>
      <c r="U28" s="109" t="s">
        <v>16</v>
      </c>
    </row>
    <row r="29" spans="1:21" ht="151.5" customHeight="1" x14ac:dyDescent="0.2">
      <c r="A29" s="42">
        <v>1</v>
      </c>
      <c r="B29" s="34" t="s">
        <v>150</v>
      </c>
      <c r="C29" s="357" t="s">
        <v>134</v>
      </c>
      <c r="D29" s="35" t="s">
        <v>69</v>
      </c>
      <c r="E29" s="35" t="s">
        <v>42</v>
      </c>
      <c r="F29" s="35" t="s">
        <v>42</v>
      </c>
      <c r="G29" s="35" t="s">
        <v>42</v>
      </c>
      <c r="H29" s="35" t="s">
        <v>42</v>
      </c>
      <c r="I29" s="35" t="s">
        <v>42</v>
      </c>
      <c r="J29" s="35" t="s">
        <v>42</v>
      </c>
      <c r="K29" s="35" t="s">
        <v>42</v>
      </c>
      <c r="L29" s="35" t="s">
        <v>42</v>
      </c>
      <c r="M29" s="35" t="s">
        <v>42</v>
      </c>
      <c r="N29" s="35" t="s">
        <v>42</v>
      </c>
      <c r="O29" s="35" t="s">
        <v>42</v>
      </c>
      <c r="P29" s="35" t="s">
        <v>42</v>
      </c>
      <c r="Q29" s="35" t="s">
        <v>114</v>
      </c>
      <c r="R29" s="35" t="s">
        <v>70</v>
      </c>
      <c r="S29" s="13"/>
      <c r="T29" s="114">
        <v>5000</v>
      </c>
      <c r="U29" s="116">
        <f>T29</f>
        <v>5000</v>
      </c>
    </row>
    <row r="30" spans="1:21" ht="153" customHeight="1" thickBot="1" x14ac:dyDescent="0.25">
      <c r="A30" s="29">
        <v>2</v>
      </c>
      <c r="B30" s="163" t="s">
        <v>152</v>
      </c>
      <c r="C30" s="358"/>
      <c r="D30" s="163" t="s">
        <v>151</v>
      </c>
      <c r="E30" s="163" t="s">
        <v>42</v>
      </c>
      <c r="F30" s="163" t="s">
        <v>42</v>
      </c>
      <c r="G30" s="163" t="s">
        <v>42</v>
      </c>
      <c r="H30" s="163" t="s">
        <v>42</v>
      </c>
      <c r="I30" s="163" t="s">
        <v>42</v>
      </c>
      <c r="J30" s="163" t="s">
        <v>42</v>
      </c>
      <c r="K30" s="163" t="s">
        <v>42</v>
      </c>
      <c r="L30" s="163" t="s">
        <v>42</v>
      </c>
      <c r="M30" s="163" t="s">
        <v>42</v>
      </c>
      <c r="N30" s="163" t="s">
        <v>42</v>
      </c>
      <c r="O30" s="163" t="s">
        <v>42</v>
      </c>
      <c r="P30" s="163" t="s">
        <v>42</v>
      </c>
      <c r="Q30" s="163" t="s">
        <v>36</v>
      </c>
      <c r="R30" s="163" t="s">
        <v>71</v>
      </c>
      <c r="S30" s="163"/>
      <c r="T30" s="115">
        <v>45000</v>
      </c>
      <c r="U30" s="117">
        <f>T30</f>
        <v>45000</v>
      </c>
    </row>
    <row r="31" spans="1:21" ht="14.25" customHeight="1" thickBot="1" x14ac:dyDescent="0.25">
      <c r="A31" s="338" t="s">
        <v>94</v>
      </c>
      <c r="B31" s="339"/>
      <c r="C31" s="339"/>
      <c r="D31" s="339"/>
      <c r="E31" s="339"/>
      <c r="F31" s="339"/>
      <c r="G31" s="339"/>
      <c r="H31" s="339"/>
      <c r="I31" s="339"/>
      <c r="J31" s="339"/>
      <c r="K31" s="339"/>
      <c r="L31" s="339"/>
      <c r="M31" s="339"/>
      <c r="N31" s="339"/>
      <c r="O31" s="339"/>
      <c r="P31" s="339"/>
      <c r="Q31" s="339"/>
      <c r="R31" s="339"/>
      <c r="S31" s="339"/>
      <c r="T31" s="339"/>
      <c r="U31" s="82">
        <f>SUM(U29:U30)</f>
        <v>50000</v>
      </c>
    </row>
    <row r="32" spans="1:21" ht="33.75" customHeight="1" x14ac:dyDescent="0.2">
      <c r="A32" s="138"/>
      <c r="B32" s="255"/>
      <c r="C32" s="255"/>
      <c r="D32" s="255"/>
      <c r="E32" s="255"/>
      <c r="F32" s="255"/>
      <c r="G32" s="255"/>
      <c r="H32" s="255"/>
      <c r="I32" s="255"/>
      <c r="J32" s="255"/>
      <c r="K32" s="255"/>
      <c r="L32" s="255"/>
      <c r="M32" s="255"/>
      <c r="N32" s="255"/>
      <c r="O32" s="255"/>
      <c r="P32" s="255"/>
      <c r="Q32" s="255"/>
      <c r="R32" s="255"/>
      <c r="S32" s="255"/>
      <c r="T32" s="255"/>
      <c r="U32" s="88"/>
    </row>
    <row r="33" spans="1:21" ht="19.5" customHeight="1" thickBot="1" x14ac:dyDescent="0.25">
      <c r="A33" s="7"/>
      <c r="B33" s="376"/>
      <c r="C33" s="376"/>
      <c r="D33" s="376"/>
      <c r="E33" s="376"/>
      <c r="F33" s="376"/>
      <c r="G33" s="376"/>
      <c r="H33" s="376"/>
      <c r="I33" s="376"/>
      <c r="J33" s="376"/>
      <c r="K33" s="376"/>
      <c r="L33" s="376"/>
      <c r="M33" s="376"/>
      <c r="N33" s="376"/>
      <c r="O33" s="376"/>
      <c r="P33" s="376"/>
      <c r="Q33" s="376"/>
      <c r="R33" s="376"/>
      <c r="S33" s="376"/>
      <c r="T33" s="376"/>
      <c r="U33" s="376"/>
    </row>
    <row r="34" spans="1:21" x14ac:dyDescent="0.2">
      <c r="A34" s="312" t="s">
        <v>35</v>
      </c>
      <c r="B34" s="313"/>
      <c r="C34" s="313"/>
      <c r="D34" s="313"/>
      <c r="E34" s="313"/>
      <c r="F34" s="313"/>
      <c r="G34" s="313"/>
      <c r="H34" s="313"/>
      <c r="I34" s="313"/>
      <c r="J34" s="313"/>
      <c r="K34" s="313"/>
      <c r="L34" s="313"/>
      <c r="M34" s="313"/>
      <c r="N34" s="313"/>
      <c r="O34" s="313"/>
      <c r="P34" s="313"/>
      <c r="Q34" s="313"/>
      <c r="R34" s="313"/>
      <c r="S34" s="313"/>
      <c r="T34" s="313"/>
      <c r="U34" s="314"/>
    </row>
    <row r="35" spans="1:21" x14ac:dyDescent="0.2">
      <c r="A35" s="315" t="s">
        <v>56</v>
      </c>
      <c r="B35" s="316"/>
      <c r="C35" s="316"/>
      <c r="D35" s="316"/>
      <c r="E35" s="316"/>
      <c r="F35" s="316"/>
      <c r="G35" s="316"/>
      <c r="H35" s="316"/>
      <c r="I35" s="316"/>
      <c r="J35" s="316"/>
      <c r="K35" s="316"/>
      <c r="L35" s="316"/>
      <c r="M35" s="316"/>
      <c r="N35" s="316"/>
      <c r="O35" s="316"/>
      <c r="P35" s="316"/>
      <c r="Q35" s="316"/>
      <c r="R35" s="316"/>
      <c r="S35" s="316"/>
      <c r="T35" s="316"/>
      <c r="U35" s="317"/>
    </row>
    <row r="36" spans="1:21" ht="13.5" thickBot="1" x14ac:dyDescent="0.25">
      <c r="A36" s="318" t="s">
        <v>104</v>
      </c>
      <c r="B36" s="319"/>
      <c r="C36" s="319"/>
      <c r="D36" s="319"/>
      <c r="E36" s="319"/>
      <c r="F36" s="319"/>
      <c r="G36" s="319"/>
      <c r="H36" s="319"/>
      <c r="I36" s="319"/>
      <c r="J36" s="319"/>
      <c r="K36" s="319"/>
      <c r="L36" s="319"/>
      <c r="M36" s="319"/>
      <c r="N36" s="319"/>
      <c r="O36" s="319"/>
      <c r="P36" s="319"/>
      <c r="Q36" s="319"/>
      <c r="R36" s="319"/>
      <c r="S36" s="319"/>
      <c r="T36" s="319"/>
      <c r="U36" s="320"/>
    </row>
    <row r="37" spans="1:21" x14ac:dyDescent="0.2">
      <c r="A37" s="97"/>
      <c r="B37" s="98"/>
      <c r="C37" s="98"/>
      <c r="D37" s="98"/>
      <c r="E37" s="98"/>
      <c r="F37" s="98"/>
      <c r="G37" s="98"/>
      <c r="H37" s="98"/>
      <c r="I37" s="98"/>
      <c r="J37" s="98"/>
      <c r="K37" s="98"/>
      <c r="L37" s="98"/>
      <c r="M37" s="98"/>
      <c r="N37" s="98"/>
      <c r="O37" s="98"/>
      <c r="P37" s="98"/>
      <c r="Q37" s="98"/>
      <c r="R37" s="98"/>
      <c r="S37" s="98"/>
      <c r="T37" s="98"/>
      <c r="U37" s="99"/>
    </row>
    <row r="38" spans="1:21" x14ac:dyDescent="0.2">
      <c r="A38" s="97" t="s">
        <v>68</v>
      </c>
      <c r="B38" s="98"/>
      <c r="C38" s="98"/>
      <c r="D38" s="98"/>
      <c r="E38" s="98"/>
      <c r="F38" s="98"/>
      <c r="G38" s="98"/>
      <c r="H38" s="98"/>
      <c r="I38" s="98"/>
      <c r="J38" s="98"/>
      <c r="K38" s="98"/>
      <c r="L38" s="98"/>
      <c r="M38" s="98"/>
      <c r="N38" s="98"/>
      <c r="O38" s="98"/>
      <c r="P38" s="98"/>
      <c r="Q38" s="98"/>
      <c r="R38" s="98"/>
      <c r="S38" s="98"/>
      <c r="T38" s="98"/>
      <c r="U38" s="99"/>
    </row>
    <row r="39" spans="1:21" x14ac:dyDescent="0.2">
      <c r="A39" s="97" t="s">
        <v>53</v>
      </c>
      <c r="B39" s="98"/>
      <c r="C39" s="98"/>
      <c r="D39" s="98"/>
      <c r="E39" s="98"/>
      <c r="F39" s="98"/>
      <c r="G39" s="98"/>
      <c r="H39" s="98"/>
      <c r="I39" s="98"/>
      <c r="J39" s="98"/>
      <c r="K39" s="98"/>
      <c r="L39" s="98"/>
      <c r="M39" s="98"/>
      <c r="N39" s="98"/>
      <c r="O39" s="98"/>
      <c r="P39" s="98"/>
      <c r="Q39" s="98"/>
      <c r="R39" s="98"/>
      <c r="S39" s="98"/>
      <c r="T39" s="98"/>
      <c r="U39" s="99"/>
    </row>
    <row r="40" spans="1:21" x14ac:dyDescent="0.2">
      <c r="A40" s="97" t="s">
        <v>39</v>
      </c>
      <c r="B40" s="98"/>
      <c r="C40" s="98"/>
      <c r="D40" s="98"/>
      <c r="E40" s="98"/>
      <c r="F40" s="98"/>
      <c r="G40" s="98"/>
      <c r="H40" s="98"/>
      <c r="I40" s="98"/>
      <c r="J40" s="98"/>
      <c r="K40" s="98"/>
      <c r="L40" s="98"/>
      <c r="M40" s="98"/>
      <c r="N40" s="98"/>
      <c r="O40" s="98"/>
      <c r="P40" s="98"/>
      <c r="Q40" s="98"/>
      <c r="R40" s="98"/>
      <c r="S40" s="98"/>
      <c r="T40" s="98"/>
      <c r="U40" s="99"/>
    </row>
    <row r="41" spans="1:21" ht="28.5" customHeight="1" thickBot="1" x14ac:dyDescent="0.25">
      <c r="A41" s="406" t="s">
        <v>141</v>
      </c>
      <c r="B41" s="407"/>
      <c r="C41" s="407"/>
      <c r="D41" s="407"/>
      <c r="E41" s="407"/>
      <c r="F41" s="407"/>
      <c r="G41" s="407"/>
      <c r="H41" s="407"/>
      <c r="I41" s="407"/>
      <c r="J41" s="407"/>
      <c r="K41" s="407"/>
      <c r="L41" s="407"/>
      <c r="M41" s="407"/>
      <c r="N41" s="407"/>
      <c r="O41" s="407"/>
      <c r="P41" s="407"/>
      <c r="Q41" s="407"/>
      <c r="R41" s="407"/>
      <c r="S41" s="407"/>
      <c r="T41" s="407"/>
      <c r="U41" s="408"/>
    </row>
    <row r="42" spans="1:21" ht="18.75" customHeight="1" thickBot="1" x14ac:dyDescent="0.25">
      <c r="A42" s="352" t="s">
        <v>17</v>
      </c>
      <c r="B42" s="325" t="s">
        <v>59</v>
      </c>
      <c r="C42" s="359" t="s">
        <v>61</v>
      </c>
      <c r="D42" s="359" t="s">
        <v>3</v>
      </c>
      <c r="E42" s="403" t="s">
        <v>18</v>
      </c>
      <c r="F42" s="404"/>
      <c r="G42" s="404"/>
      <c r="H42" s="404"/>
      <c r="I42" s="404"/>
      <c r="J42" s="404"/>
      <c r="K42" s="404"/>
      <c r="L42" s="404"/>
      <c r="M42" s="404"/>
      <c r="N42" s="404"/>
      <c r="O42" s="404"/>
      <c r="P42" s="405"/>
      <c r="Q42" s="359" t="s">
        <v>13</v>
      </c>
      <c r="R42" s="361" t="s">
        <v>14</v>
      </c>
      <c r="S42" s="398" t="s">
        <v>15</v>
      </c>
      <c r="T42" s="399"/>
      <c r="U42" s="400"/>
    </row>
    <row r="43" spans="1:21" ht="18.75" customHeight="1" thickBot="1" x14ac:dyDescent="0.25">
      <c r="A43" s="402"/>
      <c r="B43" s="326"/>
      <c r="C43" s="396"/>
      <c r="D43" s="396"/>
      <c r="E43" s="18" t="s">
        <v>4</v>
      </c>
      <c r="F43" s="18" t="s">
        <v>5</v>
      </c>
      <c r="G43" s="18" t="s">
        <v>6</v>
      </c>
      <c r="H43" s="18" t="s">
        <v>7</v>
      </c>
      <c r="I43" s="18" t="s">
        <v>6</v>
      </c>
      <c r="J43" s="18" t="s">
        <v>8</v>
      </c>
      <c r="K43" s="18" t="s">
        <v>8</v>
      </c>
      <c r="L43" s="18" t="s">
        <v>7</v>
      </c>
      <c r="M43" s="18" t="s">
        <v>9</v>
      </c>
      <c r="N43" s="18" t="s">
        <v>10</v>
      </c>
      <c r="O43" s="18" t="s">
        <v>11</v>
      </c>
      <c r="P43" s="18" t="s">
        <v>12</v>
      </c>
      <c r="Q43" s="396"/>
      <c r="R43" s="397"/>
      <c r="S43" s="160" t="s">
        <v>64</v>
      </c>
      <c r="T43" s="112" t="s">
        <v>19</v>
      </c>
      <c r="U43" s="109" t="s">
        <v>16</v>
      </c>
    </row>
    <row r="44" spans="1:21" ht="107.25" customHeight="1" x14ac:dyDescent="0.2">
      <c r="A44" s="401">
        <v>1</v>
      </c>
      <c r="B44" s="353" t="s">
        <v>142</v>
      </c>
      <c r="C44" s="357" t="s">
        <v>134</v>
      </c>
      <c r="D44" s="161" t="s">
        <v>143</v>
      </c>
      <c r="E44" s="161" t="s">
        <v>42</v>
      </c>
      <c r="F44" s="161" t="s">
        <v>42</v>
      </c>
      <c r="G44" s="161" t="s">
        <v>42</v>
      </c>
      <c r="H44" s="161" t="s">
        <v>42</v>
      </c>
      <c r="I44" s="161" t="s">
        <v>42</v>
      </c>
      <c r="J44" s="161" t="s">
        <v>42</v>
      </c>
      <c r="K44" s="161" t="s">
        <v>42</v>
      </c>
      <c r="L44" s="161" t="s">
        <v>42</v>
      </c>
      <c r="M44" s="161" t="s">
        <v>42</v>
      </c>
      <c r="N44" s="161" t="s">
        <v>42</v>
      </c>
      <c r="O44" s="161" t="s">
        <v>42</v>
      </c>
      <c r="P44" s="161" t="s">
        <v>42</v>
      </c>
      <c r="Q44" s="161" t="s">
        <v>110</v>
      </c>
      <c r="R44" s="85" t="s">
        <v>65</v>
      </c>
      <c r="S44" s="87"/>
      <c r="T44" s="107">
        <v>9000</v>
      </c>
      <c r="U44" s="110">
        <f>T44</f>
        <v>9000</v>
      </c>
    </row>
    <row r="45" spans="1:21" ht="139.5" customHeight="1" thickBot="1" x14ac:dyDescent="0.25">
      <c r="A45" s="367"/>
      <c r="B45" s="354"/>
      <c r="C45" s="358"/>
      <c r="D45" s="159" t="s">
        <v>144</v>
      </c>
      <c r="E45" s="159" t="s">
        <v>42</v>
      </c>
      <c r="F45" s="159" t="s">
        <v>42</v>
      </c>
      <c r="G45" s="159" t="s">
        <v>42</v>
      </c>
      <c r="H45" s="159" t="s">
        <v>42</v>
      </c>
      <c r="I45" s="159" t="s">
        <v>42</v>
      </c>
      <c r="J45" s="159" t="s">
        <v>42</v>
      </c>
      <c r="K45" s="159" t="s">
        <v>42</v>
      </c>
      <c r="L45" s="159" t="s">
        <v>42</v>
      </c>
      <c r="M45" s="159" t="s">
        <v>42</v>
      </c>
      <c r="N45" s="159" t="s">
        <v>42</v>
      </c>
      <c r="O45" s="159" t="s">
        <v>42</v>
      </c>
      <c r="P45" s="159" t="s">
        <v>42</v>
      </c>
      <c r="Q45" s="43" t="s">
        <v>110</v>
      </c>
      <c r="R45" s="104" t="s">
        <v>87</v>
      </c>
      <c r="S45" s="106"/>
      <c r="T45" s="108">
        <v>7500</v>
      </c>
      <c r="U45" s="111">
        <f>+T45</f>
        <v>7500</v>
      </c>
    </row>
    <row r="46" spans="1:21" ht="13.5" thickBot="1" x14ac:dyDescent="0.25">
      <c r="A46" s="338" t="s">
        <v>94</v>
      </c>
      <c r="B46" s="339"/>
      <c r="C46" s="339"/>
      <c r="D46" s="339"/>
      <c r="E46" s="339"/>
      <c r="F46" s="339"/>
      <c r="G46" s="339"/>
      <c r="H46" s="339"/>
      <c r="I46" s="339"/>
      <c r="J46" s="339"/>
      <c r="K46" s="339"/>
      <c r="L46" s="339"/>
      <c r="M46" s="339"/>
      <c r="N46" s="339"/>
      <c r="O46" s="339"/>
      <c r="P46" s="339"/>
      <c r="Q46" s="339"/>
      <c r="R46" s="339"/>
      <c r="S46" s="339"/>
      <c r="T46" s="339"/>
      <c r="U46" s="82">
        <f>SUM(U44:U45)</f>
        <v>16500</v>
      </c>
    </row>
    <row r="47" spans="1:21" ht="13.5" thickBot="1" x14ac:dyDescent="0.25">
      <c r="A47" s="7"/>
      <c r="B47" s="7"/>
      <c r="C47" s="7"/>
      <c r="D47" s="7"/>
      <c r="E47" s="7"/>
      <c r="F47" s="7"/>
      <c r="G47" s="7"/>
      <c r="H47" s="7"/>
      <c r="I47" s="7"/>
      <c r="J47" s="7"/>
      <c r="K47" s="7"/>
      <c r="L47" s="7"/>
      <c r="M47" s="7"/>
      <c r="N47" s="7"/>
      <c r="O47" s="7"/>
      <c r="P47" s="7"/>
      <c r="Q47" s="7"/>
      <c r="R47" s="7"/>
      <c r="S47" s="28"/>
      <c r="T47" s="27"/>
      <c r="U47" s="7"/>
    </row>
    <row r="48" spans="1:21" ht="13.5" thickBot="1" x14ac:dyDescent="0.25">
      <c r="A48" s="7"/>
      <c r="B48" s="7"/>
      <c r="C48" s="7"/>
      <c r="D48" s="7"/>
      <c r="E48" s="7"/>
      <c r="F48" s="7"/>
      <c r="G48" s="7"/>
      <c r="H48" s="7"/>
      <c r="I48" s="7"/>
      <c r="J48" s="7"/>
      <c r="K48" s="7"/>
      <c r="L48" s="7"/>
      <c r="M48" s="7"/>
      <c r="N48" s="7"/>
      <c r="O48" s="7"/>
      <c r="P48" s="7"/>
      <c r="Q48" s="7"/>
      <c r="R48" s="340" t="s">
        <v>95</v>
      </c>
      <c r="S48" s="341"/>
      <c r="T48" s="341"/>
      <c r="U48" s="122">
        <f>U16+U31+U46</f>
        <v>111500</v>
      </c>
    </row>
  </sheetData>
  <mergeCells count="50">
    <mergeCell ref="A16:T16"/>
    <mergeCell ref="A2:U2"/>
    <mergeCell ref="A3:U3"/>
    <mergeCell ref="A4:U4"/>
    <mergeCell ref="A5:U5"/>
    <mergeCell ref="A11:A12"/>
    <mergeCell ref="B11:B12"/>
    <mergeCell ref="C11:C12"/>
    <mergeCell ref="D11:D12"/>
    <mergeCell ref="E11:P11"/>
    <mergeCell ref="Q11:Q12"/>
    <mergeCell ref="A10:U10"/>
    <mergeCell ref="R11:R12"/>
    <mergeCell ref="S11:U11"/>
    <mergeCell ref="A13:A15"/>
    <mergeCell ref="B13:B15"/>
    <mergeCell ref="C13:C15"/>
    <mergeCell ref="B33:U33"/>
    <mergeCell ref="A18:U18"/>
    <mergeCell ref="A19:U19"/>
    <mergeCell ref="A20:U20"/>
    <mergeCell ref="A21:U21"/>
    <mergeCell ref="A26:U26"/>
    <mergeCell ref="A27:A28"/>
    <mergeCell ref="B27:B28"/>
    <mergeCell ref="C27:C28"/>
    <mergeCell ref="D27:D28"/>
    <mergeCell ref="E27:P27"/>
    <mergeCell ref="Q27:Q28"/>
    <mergeCell ref="R27:R28"/>
    <mergeCell ref="S27:U27"/>
    <mergeCell ref="C29:C30"/>
    <mergeCell ref="A31:T31"/>
    <mergeCell ref="A34:U34"/>
    <mergeCell ref="A35:U35"/>
    <mergeCell ref="A36:U36"/>
    <mergeCell ref="A41:U41"/>
    <mergeCell ref="Q42:Q43"/>
    <mergeCell ref="R48:T48"/>
    <mergeCell ref="R42:R43"/>
    <mergeCell ref="S42:U42"/>
    <mergeCell ref="A44:A45"/>
    <mergeCell ref="B44:B45"/>
    <mergeCell ref="C44:C45"/>
    <mergeCell ref="A46:T46"/>
    <mergeCell ref="A42:A43"/>
    <mergeCell ref="B42:B43"/>
    <mergeCell ref="C42:C43"/>
    <mergeCell ref="D42:D43"/>
    <mergeCell ref="E42:P42"/>
  </mergeCells>
  <printOptions horizontalCentered="1"/>
  <pageMargins left="0.19685039370078741" right="0.59055118110236227" top="0.59055118110236227" bottom="0.59055118110236227" header="0.31496062992125984" footer="0.31496062992125984"/>
  <pageSetup scale="90" orientation="landscape" horizontalDpi="4294967293"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3"/>
  <sheetViews>
    <sheetView zoomScale="89" zoomScaleNormal="89" workbookViewId="0">
      <selection activeCell="L13" sqref="L13"/>
    </sheetView>
  </sheetViews>
  <sheetFormatPr baseColWidth="10" defaultRowHeight="12.75" x14ac:dyDescent="0.2"/>
  <cols>
    <col min="1" max="1" width="5.5703125" customWidth="1"/>
    <col min="2" max="2" width="21.5703125" customWidth="1"/>
    <col min="3" max="3" width="15.5703125" customWidth="1"/>
    <col min="4" max="4" width="23.7109375" customWidth="1"/>
    <col min="5" max="16" width="3" customWidth="1"/>
    <col min="17" max="18" width="13.5703125" customWidth="1"/>
    <col min="19" max="19" width="10.28515625" customWidth="1"/>
    <col min="21" max="21" width="14.28515625" customWidth="1"/>
  </cols>
  <sheetData>
    <row r="1" spans="1:21" ht="13.5" thickBot="1" x14ac:dyDescent="0.25"/>
    <row r="2" spans="1:21" ht="18.75" customHeight="1" x14ac:dyDescent="0.2">
      <c r="A2" s="312" t="s">
        <v>35</v>
      </c>
      <c r="B2" s="313"/>
      <c r="C2" s="313"/>
      <c r="D2" s="313"/>
      <c r="E2" s="313"/>
      <c r="F2" s="313"/>
      <c r="G2" s="313"/>
      <c r="H2" s="313"/>
      <c r="I2" s="313"/>
      <c r="J2" s="313"/>
      <c r="K2" s="313"/>
      <c r="L2" s="313"/>
      <c r="M2" s="313"/>
      <c r="N2" s="313"/>
      <c r="O2" s="313"/>
      <c r="P2" s="313"/>
      <c r="Q2" s="313"/>
      <c r="R2" s="313"/>
      <c r="S2" s="313"/>
      <c r="T2" s="313"/>
      <c r="U2" s="314"/>
    </row>
    <row r="3" spans="1:21" ht="18.75" customHeight="1" x14ac:dyDescent="0.2">
      <c r="A3" s="315" t="s">
        <v>56</v>
      </c>
      <c r="B3" s="316"/>
      <c r="C3" s="316"/>
      <c r="D3" s="316"/>
      <c r="E3" s="316"/>
      <c r="F3" s="316"/>
      <c r="G3" s="316"/>
      <c r="H3" s="316"/>
      <c r="I3" s="316"/>
      <c r="J3" s="316"/>
      <c r="K3" s="316"/>
      <c r="L3" s="316"/>
      <c r="M3" s="316"/>
      <c r="N3" s="316"/>
      <c r="O3" s="316"/>
      <c r="P3" s="316"/>
      <c r="Q3" s="316"/>
      <c r="R3" s="316"/>
      <c r="S3" s="316"/>
      <c r="T3" s="316"/>
      <c r="U3" s="317"/>
    </row>
    <row r="4" spans="1:21" ht="18.75" customHeight="1" thickBot="1" x14ac:dyDescent="0.25">
      <c r="A4" s="318" t="s">
        <v>104</v>
      </c>
      <c r="B4" s="319"/>
      <c r="C4" s="319"/>
      <c r="D4" s="319"/>
      <c r="E4" s="319"/>
      <c r="F4" s="319"/>
      <c r="G4" s="319"/>
      <c r="H4" s="319"/>
      <c r="I4" s="319"/>
      <c r="J4" s="319"/>
      <c r="K4" s="319"/>
      <c r="L4" s="319"/>
      <c r="M4" s="319"/>
      <c r="N4" s="319"/>
      <c r="O4" s="319"/>
      <c r="P4" s="319"/>
      <c r="Q4" s="319"/>
      <c r="R4" s="319"/>
      <c r="S4" s="319"/>
      <c r="T4" s="319"/>
      <c r="U4" s="320"/>
    </row>
    <row r="5" spans="1:21" x14ac:dyDescent="0.2">
      <c r="A5" s="156"/>
      <c r="B5" s="157"/>
      <c r="C5" s="157"/>
      <c r="D5" s="157"/>
      <c r="E5" s="157"/>
      <c r="F5" s="157"/>
      <c r="G5" s="157"/>
      <c r="H5" s="157"/>
      <c r="I5" s="157"/>
      <c r="J5" s="157"/>
      <c r="K5" s="157"/>
      <c r="L5" s="157"/>
      <c r="M5" s="157"/>
      <c r="N5" s="157"/>
      <c r="O5" s="157"/>
      <c r="P5" s="157"/>
      <c r="Q5" s="157"/>
      <c r="R5" s="157"/>
      <c r="S5" s="157"/>
      <c r="T5" s="157"/>
      <c r="U5" s="158"/>
    </row>
    <row r="6" spans="1:21" x14ac:dyDescent="0.2">
      <c r="A6" s="97" t="s">
        <v>72</v>
      </c>
      <c r="B6" s="98"/>
      <c r="C6" s="98"/>
      <c r="D6" s="98"/>
      <c r="E6" s="98"/>
      <c r="F6" s="98"/>
      <c r="G6" s="98"/>
      <c r="H6" s="98"/>
      <c r="I6" s="98"/>
      <c r="J6" s="98"/>
      <c r="K6" s="98"/>
      <c r="L6" s="98"/>
      <c r="M6" s="98"/>
      <c r="N6" s="98"/>
      <c r="O6" s="98"/>
      <c r="P6" s="98"/>
      <c r="Q6" s="98"/>
      <c r="R6" s="98"/>
      <c r="S6" s="98"/>
      <c r="T6" s="98"/>
      <c r="U6" s="99"/>
    </row>
    <row r="7" spans="1:21" x14ac:dyDescent="0.2">
      <c r="A7" s="97" t="s">
        <v>28</v>
      </c>
      <c r="B7" s="98"/>
      <c r="C7" s="98"/>
      <c r="D7" s="98"/>
      <c r="E7" s="98"/>
      <c r="F7" s="98"/>
      <c r="G7" s="98"/>
      <c r="H7" s="98"/>
      <c r="I7" s="98"/>
      <c r="J7" s="98"/>
      <c r="K7" s="98"/>
      <c r="L7" s="98"/>
      <c r="M7" s="98"/>
      <c r="N7" s="98"/>
      <c r="O7" s="98"/>
      <c r="P7" s="98"/>
      <c r="Q7" s="98"/>
      <c r="R7" s="98"/>
      <c r="S7" s="98"/>
      <c r="T7" s="98"/>
      <c r="U7" s="99"/>
    </row>
    <row r="8" spans="1:21" x14ac:dyDescent="0.2">
      <c r="A8" s="97" t="s">
        <v>29</v>
      </c>
      <c r="B8" s="98"/>
      <c r="C8" s="98"/>
      <c r="D8" s="98"/>
      <c r="E8" s="98"/>
      <c r="F8" s="98"/>
      <c r="G8" s="98"/>
      <c r="H8" s="98"/>
      <c r="I8" s="98"/>
      <c r="J8" s="98"/>
      <c r="K8" s="98"/>
      <c r="L8" s="98"/>
      <c r="M8" s="98"/>
      <c r="N8" s="98"/>
      <c r="O8" s="98"/>
      <c r="P8" s="98"/>
      <c r="Q8" s="98"/>
      <c r="R8" s="98"/>
      <c r="S8" s="98"/>
      <c r="T8" s="98"/>
      <c r="U8" s="99"/>
    </row>
    <row r="9" spans="1:21" x14ac:dyDescent="0.2">
      <c r="A9" s="413" t="s">
        <v>153</v>
      </c>
      <c r="B9" s="414"/>
      <c r="C9" s="414"/>
      <c r="D9" s="414"/>
      <c r="E9" s="414"/>
      <c r="F9" s="414"/>
      <c r="G9" s="414"/>
      <c r="H9" s="414"/>
      <c r="I9" s="414"/>
      <c r="J9" s="414"/>
      <c r="K9" s="414"/>
      <c r="L9" s="414"/>
      <c r="M9" s="414"/>
      <c r="N9" s="414"/>
      <c r="O9" s="414"/>
      <c r="P9" s="414"/>
      <c r="Q9" s="414"/>
      <c r="R9" s="414"/>
      <c r="S9" s="414"/>
      <c r="T9" s="414"/>
      <c r="U9" s="415"/>
    </row>
    <row r="10" spans="1:21" ht="18.75" customHeight="1" thickBot="1" x14ac:dyDescent="0.25">
      <c r="A10" s="448"/>
      <c r="B10" s="449"/>
      <c r="C10" s="449"/>
      <c r="D10" s="449"/>
      <c r="E10" s="449"/>
      <c r="F10" s="449"/>
      <c r="G10" s="449"/>
      <c r="H10" s="449"/>
      <c r="I10" s="449"/>
      <c r="J10" s="449"/>
      <c r="K10" s="449"/>
      <c r="L10" s="449"/>
      <c r="M10" s="449"/>
      <c r="N10" s="449"/>
      <c r="O10" s="449"/>
      <c r="P10" s="449"/>
      <c r="Q10" s="449"/>
      <c r="R10" s="449"/>
      <c r="S10" s="449"/>
      <c r="T10" s="449"/>
      <c r="U10" s="450"/>
    </row>
    <row r="11" spans="1:21" ht="25.5" customHeight="1" x14ac:dyDescent="0.2">
      <c r="A11" s="418" t="s">
        <v>17</v>
      </c>
      <c r="B11" s="325" t="s">
        <v>59</v>
      </c>
      <c r="C11" s="421" t="s">
        <v>61</v>
      </c>
      <c r="D11" s="421" t="s">
        <v>3</v>
      </c>
      <c r="E11" s="421" t="s">
        <v>18</v>
      </c>
      <c r="F11" s="421"/>
      <c r="G11" s="421"/>
      <c r="H11" s="421"/>
      <c r="I11" s="421"/>
      <c r="J11" s="421"/>
      <c r="K11" s="421"/>
      <c r="L11" s="421"/>
      <c r="M11" s="421"/>
      <c r="N11" s="421"/>
      <c r="O11" s="421"/>
      <c r="P11" s="421"/>
      <c r="Q11" s="421" t="s">
        <v>13</v>
      </c>
      <c r="R11" s="421" t="s">
        <v>14</v>
      </c>
      <c r="S11" s="453" t="s">
        <v>15</v>
      </c>
      <c r="T11" s="453"/>
      <c r="U11" s="454"/>
    </row>
    <row r="12" spans="1:21" ht="25.5" customHeight="1" thickBot="1" x14ac:dyDescent="0.25">
      <c r="A12" s="451"/>
      <c r="B12" s="326"/>
      <c r="C12" s="452"/>
      <c r="D12" s="452"/>
      <c r="E12" s="166" t="s">
        <v>4</v>
      </c>
      <c r="F12" s="166" t="s">
        <v>5</v>
      </c>
      <c r="G12" s="166" t="s">
        <v>6</v>
      </c>
      <c r="H12" s="166" t="s">
        <v>7</v>
      </c>
      <c r="I12" s="166" t="s">
        <v>6</v>
      </c>
      <c r="J12" s="166" t="s">
        <v>8</v>
      </c>
      <c r="K12" s="166" t="s">
        <v>8</v>
      </c>
      <c r="L12" s="166" t="s">
        <v>7</v>
      </c>
      <c r="M12" s="166" t="s">
        <v>9</v>
      </c>
      <c r="N12" s="166" t="s">
        <v>10</v>
      </c>
      <c r="O12" s="166" t="s">
        <v>11</v>
      </c>
      <c r="P12" s="166" t="s">
        <v>12</v>
      </c>
      <c r="Q12" s="452"/>
      <c r="R12" s="452"/>
      <c r="S12" s="19" t="s">
        <v>62</v>
      </c>
      <c r="T12" s="20" t="s">
        <v>19</v>
      </c>
      <c r="U12" s="21" t="s">
        <v>16</v>
      </c>
    </row>
    <row r="13" spans="1:21" ht="145.5" customHeight="1" x14ac:dyDescent="0.2">
      <c r="A13" s="44">
        <v>1</v>
      </c>
      <c r="B13" s="161" t="s">
        <v>154</v>
      </c>
      <c r="C13" s="353" t="s">
        <v>134</v>
      </c>
      <c r="D13" s="164" t="s">
        <v>155</v>
      </c>
      <c r="E13" s="164"/>
      <c r="F13" s="164" t="s">
        <v>42</v>
      </c>
      <c r="G13" s="164"/>
      <c r="H13" s="164" t="s">
        <v>42</v>
      </c>
      <c r="I13" s="164"/>
      <c r="J13" s="164" t="s">
        <v>42</v>
      </c>
      <c r="K13" s="164"/>
      <c r="L13" s="164" t="s">
        <v>42</v>
      </c>
      <c r="M13" s="164"/>
      <c r="N13" s="164" t="s">
        <v>42</v>
      </c>
      <c r="O13" s="164"/>
      <c r="P13" s="164"/>
      <c r="Q13" s="161" t="s">
        <v>110</v>
      </c>
      <c r="R13" s="164" t="s">
        <v>54</v>
      </c>
      <c r="S13" s="167"/>
      <c r="T13" s="37">
        <v>15000</v>
      </c>
      <c r="U13" s="38">
        <f>T13</f>
        <v>15000</v>
      </c>
    </row>
    <row r="14" spans="1:21" ht="150" customHeight="1" x14ac:dyDescent="0.2">
      <c r="A14" s="455">
        <v>2</v>
      </c>
      <c r="B14" s="456" t="s">
        <v>156</v>
      </c>
      <c r="C14" s="368"/>
      <c r="D14" s="162" t="s">
        <v>158</v>
      </c>
      <c r="E14" s="162"/>
      <c r="F14" s="162"/>
      <c r="G14" s="162"/>
      <c r="H14" s="162" t="s">
        <v>42</v>
      </c>
      <c r="I14" s="162"/>
      <c r="J14" s="162"/>
      <c r="K14" s="162"/>
      <c r="L14" s="162"/>
      <c r="M14" s="162" t="s">
        <v>42</v>
      </c>
      <c r="N14" s="162"/>
      <c r="O14" s="162"/>
      <c r="P14" s="162"/>
      <c r="Q14" s="34" t="s">
        <v>115</v>
      </c>
      <c r="R14" s="162" t="s">
        <v>55</v>
      </c>
      <c r="S14" s="22"/>
      <c r="T14" s="31">
        <v>12000</v>
      </c>
      <c r="U14" s="26">
        <f t="shared" ref="U14:U15" si="0">T14</f>
        <v>12000</v>
      </c>
    </row>
    <row r="15" spans="1:21" ht="134.25" customHeight="1" thickBot="1" x14ac:dyDescent="0.25">
      <c r="A15" s="367"/>
      <c r="B15" s="354"/>
      <c r="C15" s="354"/>
      <c r="D15" s="163" t="s">
        <v>157</v>
      </c>
      <c r="E15" s="163"/>
      <c r="F15" s="163"/>
      <c r="G15" s="163" t="s">
        <v>42</v>
      </c>
      <c r="H15" s="163"/>
      <c r="I15" s="163" t="s">
        <v>42</v>
      </c>
      <c r="J15" s="163"/>
      <c r="K15" s="163" t="s">
        <v>42</v>
      </c>
      <c r="L15" s="163"/>
      <c r="M15" s="163" t="s">
        <v>42</v>
      </c>
      <c r="N15" s="163"/>
      <c r="O15" s="163" t="s">
        <v>42</v>
      </c>
      <c r="P15" s="163"/>
      <c r="Q15" s="163" t="s">
        <v>111</v>
      </c>
      <c r="R15" s="163" t="s">
        <v>52</v>
      </c>
      <c r="S15" s="30"/>
      <c r="T15" s="32">
        <v>7500</v>
      </c>
      <c r="U15" s="39">
        <f t="shared" si="0"/>
        <v>7500</v>
      </c>
    </row>
    <row r="16" spans="1:21" ht="13.5" thickBot="1" x14ac:dyDescent="0.25">
      <c r="A16" s="338" t="s">
        <v>94</v>
      </c>
      <c r="B16" s="339"/>
      <c r="C16" s="339"/>
      <c r="D16" s="339"/>
      <c r="E16" s="339"/>
      <c r="F16" s="339"/>
      <c r="G16" s="339"/>
      <c r="H16" s="339"/>
      <c r="I16" s="339"/>
      <c r="J16" s="339"/>
      <c r="K16" s="339"/>
      <c r="L16" s="339"/>
      <c r="M16" s="339"/>
      <c r="N16" s="339"/>
      <c r="O16" s="339"/>
      <c r="P16" s="339"/>
      <c r="Q16" s="339"/>
      <c r="R16" s="339"/>
      <c r="S16" s="339"/>
      <c r="T16" s="339"/>
      <c r="U16" s="82">
        <f>SUM(U13:U15)</f>
        <v>34500</v>
      </c>
    </row>
    <row r="17" spans="1:21" ht="24.75" customHeight="1" x14ac:dyDescent="0.2">
      <c r="A17" s="255"/>
      <c r="B17" s="255"/>
      <c r="C17" s="255"/>
      <c r="D17" s="255"/>
      <c r="E17" s="255"/>
      <c r="F17" s="255"/>
      <c r="G17" s="255"/>
      <c r="H17" s="255"/>
      <c r="I17" s="255"/>
      <c r="J17" s="255"/>
      <c r="K17" s="255"/>
      <c r="L17" s="255"/>
      <c r="M17" s="255"/>
      <c r="N17" s="255"/>
      <c r="O17" s="255"/>
      <c r="P17" s="255"/>
      <c r="Q17" s="255"/>
      <c r="R17" s="255"/>
      <c r="S17" s="255"/>
      <c r="T17" s="255"/>
      <c r="U17" s="88"/>
    </row>
    <row r="18" spans="1:21" ht="29.25" customHeight="1" thickBot="1" x14ac:dyDescent="0.25">
      <c r="A18" s="447"/>
      <c r="B18" s="447"/>
      <c r="C18" s="447"/>
      <c r="D18" s="447"/>
      <c r="E18" s="447"/>
      <c r="F18" s="447"/>
      <c r="G18" s="447"/>
      <c r="H18" s="447"/>
      <c r="I18" s="447"/>
      <c r="J18" s="447"/>
      <c r="K18" s="447"/>
      <c r="L18" s="447"/>
      <c r="M18" s="447"/>
      <c r="N18" s="447"/>
      <c r="O18" s="447"/>
      <c r="P18" s="447"/>
      <c r="Q18" s="447"/>
      <c r="R18" s="447"/>
      <c r="S18" s="447"/>
      <c r="T18" s="447"/>
      <c r="U18" s="447"/>
    </row>
    <row r="19" spans="1:21" x14ac:dyDescent="0.2">
      <c r="A19" s="312" t="s">
        <v>35</v>
      </c>
      <c r="B19" s="313"/>
      <c r="C19" s="313"/>
      <c r="D19" s="313"/>
      <c r="E19" s="313"/>
      <c r="F19" s="313"/>
      <c r="G19" s="313"/>
      <c r="H19" s="313"/>
      <c r="I19" s="313"/>
      <c r="J19" s="313"/>
      <c r="K19" s="313"/>
      <c r="L19" s="313"/>
      <c r="M19" s="313"/>
      <c r="N19" s="313"/>
      <c r="O19" s="313"/>
      <c r="P19" s="313"/>
      <c r="Q19" s="313"/>
      <c r="R19" s="313"/>
      <c r="S19" s="313"/>
      <c r="T19" s="313"/>
      <c r="U19" s="314"/>
    </row>
    <row r="20" spans="1:21" x14ac:dyDescent="0.2">
      <c r="A20" s="315" t="s">
        <v>56</v>
      </c>
      <c r="B20" s="316"/>
      <c r="C20" s="316"/>
      <c r="D20" s="316"/>
      <c r="E20" s="316"/>
      <c r="F20" s="316"/>
      <c r="G20" s="316"/>
      <c r="H20" s="316"/>
      <c r="I20" s="316"/>
      <c r="J20" s="316"/>
      <c r="K20" s="316"/>
      <c r="L20" s="316"/>
      <c r="M20" s="316"/>
      <c r="N20" s="316"/>
      <c r="O20" s="316"/>
      <c r="P20" s="316"/>
      <c r="Q20" s="316"/>
      <c r="R20" s="316"/>
      <c r="S20" s="316"/>
      <c r="T20" s="316"/>
      <c r="U20" s="317"/>
    </row>
    <row r="21" spans="1:21" ht="13.5" thickBot="1" x14ac:dyDescent="0.25">
      <c r="A21" s="318" t="s">
        <v>104</v>
      </c>
      <c r="B21" s="319"/>
      <c r="C21" s="319"/>
      <c r="D21" s="319"/>
      <c r="E21" s="319"/>
      <c r="F21" s="319"/>
      <c r="G21" s="319"/>
      <c r="H21" s="319"/>
      <c r="I21" s="319"/>
      <c r="J21" s="319"/>
      <c r="K21" s="319"/>
      <c r="L21" s="319"/>
      <c r="M21" s="319"/>
      <c r="N21" s="319"/>
      <c r="O21" s="319"/>
      <c r="P21" s="319"/>
      <c r="Q21" s="319"/>
      <c r="R21" s="319"/>
      <c r="S21" s="319"/>
      <c r="T21" s="319"/>
      <c r="U21" s="320"/>
    </row>
    <row r="22" spans="1:21" x14ac:dyDescent="0.2">
      <c r="A22" s="97"/>
      <c r="B22" s="98"/>
      <c r="C22" s="98"/>
      <c r="D22" s="98"/>
      <c r="E22" s="98"/>
      <c r="F22" s="98"/>
      <c r="G22" s="98"/>
      <c r="H22" s="98"/>
      <c r="I22" s="98"/>
      <c r="J22" s="98"/>
      <c r="K22" s="98"/>
      <c r="L22" s="98"/>
      <c r="M22" s="98"/>
      <c r="N22" s="98"/>
      <c r="O22" s="98"/>
      <c r="P22" s="98"/>
      <c r="Q22" s="98"/>
      <c r="R22" s="98"/>
      <c r="S22" s="98"/>
      <c r="T22" s="98"/>
      <c r="U22" s="99"/>
    </row>
    <row r="23" spans="1:21" x14ac:dyDescent="0.2">
      <c r="A23" s="97" t="s">
        <v>72</v>
      </c>
      <c r="B23" s="98"/>
      <c r="C23" s="98"/>
      <c r="D23" s="98"/>
      <c r="E23" s="98"/>
      <c r="F23" s="98"/>
      <c r="G23" s="98"/>
      <c r="H23" s="98"/>
      <c r="I23" s="98"/>
      <c r="J23" s="98"/>
      <c r="K23" s="98"/>
      <c r="L23" s="98"/>
      <c r="M23" s="98"/>
      <c r="N23" s="98"/>
      <c r="O23" s="98"/>
      <c r="P23" s="98"/>
      <c r="Q23" s="98"/>
      <c r="R23" s="98"/>
      <c r="S23" s="98"/>
      <c r="T23" s="98"/>
      <c r="U23" s="99"/>
    </row>
    <row r="24" spans="1:21" x14ac:dyDescent="0.2">
      <c r="A24" s="97" t="s">
        <v>28</v>
      </c>
      <c r="B24" s="98"/>
      <c r="C24" s="98"/>
      <c r="D24" s="98"/>
      <c r="E24" s="98"/>
      <c r="F24" s="98"/>
      <c r="G24" s="98"/>
      <c r="H24" s="98"/>
      <c r="I24" s="98"/>
      <c r="J24" s="98"/>
      <c r="K24" s="98"/>
      <c r="L24" s="98"/>
      <c r="M24" s="98"/>
      <c r="N24" s="98"/>
      <c r="O24" s="98"/>
      <c r="P24" s="98"/>
      <c r="Q24" s="98"/>
      <c r="R24" s="98"/>
      <c r="S24" s="98"/>
      <c r="T24" s="98"/>
      <c r="U24" s="99"/>
    </row>
    <row r="25" spans="1:21" x14ac:dyDescent="0.2">
      <c r="A25" s="330" t="s">
        <v>30</v>
      </c>
      <c r="B25" s="331"/>
      <c r="C25" s="331"/>
      <c r="D25" s="331"/>
      <c r="E25" s="331"/>
      <c r="F25" s="331"/>
      <c r="G25" s="331"/>
      <c r="H25" s="331"/>
      <c r="I25" s="331"/>
      <c r="J25" s="331"/>
      <c r="K25" s="331"/>
      <c r="L25" s="331"/>
      <c r="M25" s="331"/>
      <c r="N25" s="331"/>
      <c r="O25" s="331"/>
      <c r="P25" s="331"/>
      <c r="Q25" s="331"/>
      <c r="R25" s="331"/>
      <c r="S25" s="331"/>
      <c r="T25" s="331"/>
      <c r="U25" s="332"/>
    </row>
    <row r="26" spans="1:21" ht="12.75" customHeight="1" x14ac:dyDescent="0.2">
      <c r="A26" s="406" t="s">
        <v>88</v>
      </c>
      <c r="B26" s="407"/>
      <c r="C26" s="407"/>
      <c r="D26" s="407"/>
      <c r="E26" s="407"/>
      <c r="F26" s="407"/>
      <c r="G26" s="407"/>
      <c r="H26" s="407"/>
      <c r="I26" s="407"/>
      <c r="J26" s="407"/>
      <c r="K26" s="407"/>
      <c r="L26" s="407"/>
      <c r="M26" s="407"/>
      <c r="N26" s="407"/>
      <c r="O26" s="407"/>
      <c r="P26" s="407"/>
      <c r="Q26" s="407"/>
      <c r="R26" s="407"/>
      <c r="S26" s="407"/>
      <c r="T26" s="407"/>
      <c r="U26" s="408"/>
    </row>
    <row r="27" spans="1:21" ht="13.5" thickBot="1" x14ac:dyDescent="0.25">
      <c r="A27" s="444"/>
      <c r="B27" s="445"/>
      <c r="C27" s="445"/>
      <c r="D27" s="445"/>
      <c r="E27" s="445"/>
      <c r="F27" s="445"/>
      <c r="G27" s="445"/>
      <c r="H27" s="445"/>
      <c r="I27" s="445"/>
      <c r="J27" s="445"/>
      <c r="K27" s="445"/>
      <c r="L27" s="445"/>
      <c r="M27" s="445"/>
      <c r="N27" s="445"/>
      <c r="O27" s="445"/>
      <c r="P27" s="445"/>
      <c r="Q27" s="445"/>
      <c r="R27" s="445"/>
      <c r="S27" s="445"/>
      <c r="T27" s="445"/>
      <c r="U27" s="446"/>
    </row>
    <row r="28" spans="1:21" ht="18.75" customHeight="1" thickBot="1" x14ac:dyDescent="0.25">
      <c r="A28" s="378" t="s">
        <v>17</v>
      </c>
      <c r="B28" s="325" t="s">
        <v>59</v>
      </c>
      <c r="C28" s="380" t="s">
        <v>61</v>
      </c>
      <c r="D28" s="380" t="s">
        <v>3</v>
      </c>
      <c r="E28" s="442" t="s">
        <v>18</v>
      </c>
      <c r="F28" s="385"/>
      <c r="G28" s="385"/>
      <c r="H28" s="385"/>
      <c r="I28" s="385"/>
      <c r="J28" s="385"/>
      <c r="K28" s="385"/>
      <c r="L28" s="385"/>
      <c r="M28" s="385"/>
      <c r="N28" s="385"/>
      <c r="O28" s="385"/>
      <c r="P28" s="443"/>
      <c r="Q28" s="380" t="s">
        <v>13</v>
      </c>
      <c r="R28" s="382" t="s">
        <v>14</v>
      </c>
      <c r="S28" s="438" t="s">
        <v>15</v>
      </c>
      <c r="T28" s="439"/>
      <c r="U28" s="440"/>
    </row>
    <row r="29" spans="1:21" ht="18.75" customHeight="1" thickBot="1" x14ac:dyDescent="0.25">
      <c r="A29" s="441"/>
      <c r="B29" s="326"/>
      <c r="C29" s="436"/>
      <c r="D29" s="436"/>
      <c r="E29" s="15" t="s">
        <v>4</v>
      </c>
      <c r="F29" s="15" t="s">
        <v>5</v>
      </c>
      <c r="G29" s="15" t="s">
        <v>6</v>
      </c>
      <c r="H29" s="15" t="s">
        <v>7</v>
      </c>
      <c r="I29" s="15" t="s">
        <v>6</v>
      </c>
      <c r="J29" s="15" t="s">
        <v>8</v>
      </c>
      <c r="K29" s="15" t="s">
        <v>8</v>
      </c>
      <c r="L29" s="15" t="s">
        <v>7</v>
      </c>
      <c r="M29" s="15" t="s">
        <v>9</v>
      </c>
      <c r="N29" s="15" t="s">
        <v>10</v>
      </c>
      <c r="O29" s="15" t="s">
        <v>11</v>
      </c>
      <c r="P29" s="15" t="s">
        <v>12</v>
      </c>
      <c r="Q29" s="436"/>
      <c r="R29" s="437"/>
      <c r="S29" s="165" t="s">
        <v>64</v>
      </c>
      <c r="T29" s="134" t="s">
        <v>19</v>
      </c>
      <c r="U29" s="135" t="s">
        <v>16</v>
      </c>
    </row>
    <row r="30" spans="1:21" ht="192" customHeight="1" thickBot="1" x14ac:dyDescent="0.25">
      <c r="A30" s="45">
        <v>1</v>
      </c>
      <c r="B30" s="46" t="s">
        <v>159</v>
      </c>
      <c r="C30" s="47" t="s">
        <v>89</v>
      </c>
      <c r="D30" s="47" t="s">
        <v>160</v>
      </c>
      <c r="E30" s="47"/>
      <c r="F30" s="47"/>
      <c r="G30" s="47"/>
      <c r="H30" s="47"/>
      <c r="I30" s="47" t="s">
        <v>42</v>
      </c>
      <c r="J30" s="47"/>
      <c r="K30" s="47"/>
      <c r="L30" s="47"/>
      <c r="M30" s="47"/>
      <c r="N30" s="47" t="s">
        <v>42</v>
      </c>
      <c r="O30" s="47"/>
      <c r="P30" s="47"/>
      <c r="Q30" s="47" t="s">
        <v>115</v>
      </c>
      <c r="R30" s="76" t="s">
        <v>90</v>
      </c>
      <c r="S30" s="45"/>
      <c r="T30" s="70">
        <v>5000</v>
      </c>
      <c r="U30" s="71">
        <f>+T30</f>
        <v>5000</v>
      </c>
    </row>
    <row r="31" spans="1:21" ht="13.5" thickBot="1" x14ac:dyDescent="0.25">
      <c r="A31" s="338" t="s">
        <v>94</v>
      </c>
      <c r="B31" s="339"/>
      <c r="C31" s="339"/>
      <c r="D31" s="339"/>
      <c r="E31" s="339"/>
      <c r="F31" s="339"/>
      <c r="G31" s="339"/>
      <c r="H31" s="339"/>
      <c r="I31" s="339"/>
      <c r="J31" s="339"/>
      <c r="K31" s="339"/>
      <c r="L31" s="339"/>
      <c r="M31" s="339"/>
      <c r="N31" s="339"/>
      <c r="O31" s="339"/>
      <c r="P31" s="339"/>
      <c r="Q31" s="339"/>
      <c r="R31" s="339"/>
      <c r="S31" s="339"/>
      <c r="T31" s="339"/>
      <c r="U31" s="82">
        <f>SUM(U30)</f>
        <v>5000</v>
      </c>
    </row>
    <row r="32" spans="1:21" ht="13.5" thickBot="1" x14ac:dyDescent="0.25">
      <c r="A32" s="7"/>
      <c r="B32" s="7"/>
      <c r="C32" s="7"/>
      <c r="D32" s="7"/>
      <c r="E32" s="7"/>
      <c r="F32" s="7"/>
      <c r="G32" s="7"/>
      <c r="H32" s="7"/>
      <c r="I32" s="7"/>
      <c r="J32" s="7"/>
      <c r="K32" s="7"/>
      <c r="L32" s="7"/>
      <c r="M32" s="7"/>
      <c r="N32" s="7"/>
      <c r="O32" s="7"/>
      <c r="P32" s="7"/>
      <c r="Q32" s="7"/>
      <c r="R32" s="7"/>
      <c r="S32" s="28"/>
      <c r="T32" s="27"/>
      <c r="U32" s="7"/>
    </row>
    <row r="33" spans="1:21" ht="13.5" thickBot="1" x14ac:dyDescent="0.25">
      <c r="A33" s="7"/>
      <c r="B33" s="7"/>
      <c r="C33" s="7"/>
      <c r="D33" s="7"/>
      <c r="E33" s="7"/>
      <c r="F33" s="7"/>
      <c r="G33" s="7"/>
      <c r="H33" s="7"/>
      <c r="I33" s="7"/>
      <c r="J33" s="7"/>
      <c r="K33" s="7"/>
      <c r="L33" s="7"/>
      <c r="M33" s="7"/>
      <c r="N33" s="7"/>
      <c r="O33" s="7"/>
      <c r="P33" s="7"/>
      <c r="Q33" s="7"/>
      <c r="R33" s="340" t="s">
        <v>95</v>
      </c>
      <c r="S33" s="341"/>
      <c r="T33" s="341"/>
      <c r="U33" s="122">
        <f>U16+U31</f>
        <v>39500</v>
      </c>
    </row>
  </sheetData>
  <mergeCells count="32">
    <mergeCell ref="A16:T16"/>
    <mergeCell ref="A2:U2"/>
    <mergeCell ref="A3:U3"/>
    <mergeCell ref="A4:U4"/>
    <mergeCell ref="A9:U10"/>
    <mergeCell ref="A11:A12"/>
    <mergeCell ref="B11:B12"/>
    <mergeCell ref="C11:C12"/>
    <mergeCell ref="D11:D12"/>
    <mergeCell ref="E11:P11"/>
    <mergeCell ref="Q11:Q12"/>
    <mergeCell ref="R11:R12"/>
    <mergeCell ref="S11:U11"/>
    <mergeCell ref="C13:C15"/>
    <mergeCell ref="A14:A15"/>
    <mergeCell ref="B14:B15"/>
    <mergeCell ref="A26:U27"/>
    <mergeCell ref="A18:U18"/>
    <mergeCell ref="A19:U19"/>
    <mergeCell ref="A20:U20"/>
    <mergeCell ref="A21:U21"/>
    <mergeCell ref="A25:U25"/>
    <mergeCell ref="Q28:Q29"/>
    <mergeCell ref="R28:R29"/>
    <mergeCell ref="S28:U28"/>
    <mergeCell ref="A31:T31"/>
    <mergeCell ref="R33:T33"/>
    <mergeCell ref="A28:A29"/>
    <mergeCell ref="B28:B29"/>
    <mergeCell ref="C28:C29"/>
    <mergeCell ref="D28:D29"/>
    <mergeCell ref="E28:P28"/>
  </mergeCells>
  <printOptions horizontalCentered="1"/>
  <pageMargins left="0.19685039370078741" right="0.59055118110236227" top="0.59055118110236227" bottom="0.59055118110236227" header="0.31496062992125984" footer="0.31496062992125984"/>
  <pageSetup scale="75" orientation="landscape" horizontalDpi="4294967293"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8"/>
  <sheetViews>
    <sheetView zoomScale="91" zoomScaleNormal="91" workbookViewId="0">
      <selection activeCell="A44" sqref="A44:U44"/>
    </sheetView>
  </sheetViews>
  <sheetFormatPr baseColWidth="10" defaultRowHeight="12.75" x14ac:dyDescent="0.2"/>
  <cols>
    <col min="1" max="1" width="5.5703125" customWidth="1"/>
    <col min="2" max="2" width="16.28515625" customWidth="1"/>
    <col min="4" max="4" width="35.85546875" customWidth="1"/>
    <col min="5" max="16" width="2.85546875" customWidth="1"/>
    <col min="17" max="17" width="12.85546875" customWidth="1"/>
    <col min="18" max="18" width="13.5703125" customWidth="1"/>
    <col min="19" max="19" width="9.85546875" customWidth="1"/>
    <col min="20" max="20" width="13.5703125" customWidth="1"/>
    <col min="21" max="21" width="14" customWidth="1"/>
  </cols>
  <sheetData>
    <row r="1" spans="1:21" ht="13.5" thickBot="1" x14ac:dyDescent="0.25"/>
    <row r="2" spans="1:21" ht="17.25" customHeight="1" x14ac:dyDescent="0.2">
      <c r="A2" s="312" t="s">
        <v>35</v>
      </c>
      <c r="B2" s="313"/>
      <c r="C2" s="313"/>
      <c r="D2" s="313"/>
      <c r="E2" s="313"/>
      <c r="F2" s="313"/>
      <c r="G2" s="313"/>
      <c r="H2" s="313"/>
      <c r="I2" s="313"/>
      <c r="J2" s="313"/>
      <c r="K2" s="313"/>
      <c r="L2" s="313"/>
      <c r="M2" s="313"/>
      <c r="N2" s="313"/>
      <c r="O2" s="313"/>
      <c r="P2" s="313"/>
      <c r="Q2" s="313"/>
      <c r="R2" s="313"/>
      <c r="S2" s="313"/>
      <c r="T2" s="313"/>
      <c r="U2" s="314"/>
    </row>
    <row r="3" spans="1:21" ht="17.25" customHeight="1" x14ac:dyDescent="0.2">
      <c r="A3" s="315" t="s">
        <v>56</v>
      </c>
      <c r="B3" s="316"/>
      <c r="C3" s="316"/>
      <c r="D3" s="316"/>
      <c r="E3" s="316"/>
      <c r="F3" s="316"/>
      <c r="G3" s="316"/>
      <c r="H3" s="316"/>
      <c r="I3" s="316"/>
      <c r="J3" s="316"/>
      <c r="K3" s="316"/>
      <c r="L3" s="316"/>
      <c r="M3" s="316"/>
      <c r="N3" s="316"/>
      <c r="O3" s="316"/>
      <c r="P3" s="316"/>
      <c r="Q3" s="316"/>
      <c r="R3" s="316"/>
      <c r="S3" s="316"/>
      <c r="T3" s="316"/>
      <c r="U3" s="317"/>
    </row>
    <row r="4" spans="1:21" ht="17.25" customHeight="1" thickBot="1" x14ac:dyDescent="0.25">
      <c r="A4" s="318" t="s">
        <v>104</v>
      </c>
      <c r="B4" s="319"/>
      <c r="C4" s="319"/>
      <c r="D4" s="319"/>
      <c r="E4" s="319"/>
      <c r="F4" s="319"/>
      <c r="G4" s="319"/>
      <c r="H4" s="319"/>
      <c r="I4" s="319"/>
      <c r="J4" s="319"/>
      <c r="K4" s="319"/>
      <c r="L4" s="319"/>
      <c r="M4" s="319"/>
      <c r="N4" s="319"/>
      <c r="O4" s="319"/>
      <c r="P4" s="319"/>
      <c r="Q4" s="319"/>
      <c r="R4" s="319"/>
      <c r="S4" s="319"/>
      <c r="T4" s="319"/>
      <c r="U4" s="320"/>
    </row>
    <row r="5" spans="1:21" ht="15" customHeight="1" x14ac:dyDescent="0.2">
      <c r="A5" s="363" t="s">
        <v>73</v>
      </c>
      <c r="B5" s="364"/>
      <c r="C5" s="364"/>
      <c r="D5" s="364"/>
      <c r="E5" s="364"/>
      <c r="F5" s="364"/>
      <c r="G5" s="364"/>
      <c r="H5" s="364"/>
      <c r="I5" s="364"/>
      <c r="J5" s="364"/>
      <c r="K5" s="364"/>
      <c r="L5" s="364"/>
      <c r="M5" s="364"/>
      <c r="N5" s="364"/>
      <c r="O5" s="364"/>
      <c r="P5" s="364"/>
      <c r="Q5" s="364"/>
      <c r="R5" s="364"/>
      <c r="S5" s="364"/>
      <c r="T5" s="364"/>
      <c r="U5" s="365"/>
    </row>
    <row r="6" spans="1:21" ht="15" customHeight="1" x14ac:dyDescent="0.2">
      <c r="A6" s="363" t="s">
        <v>0</v>
      </c>
      <c r="B6" s="364"/>
      <c r="C6" s="364"/>
      <c r="D6" s="364"/>
      <c r="E6" s="364"/>
      <c r="F6" s="364"/>
      <c r="G6" s="364"/>
      <c r="H6" s="364"/>
      <c r="I6" s="364"/>
      <c r="J6" s="364"/>
      <c r="K6" s="364"/>
      <c r="L6" s="364"/>
      <c r="M6" s="364"/>
      <c r="N6" s="364"/>
      <c r="O6" s="364"/>
      <c r="P6" s="364"/>
      <c r="Q6" s="364"/>
      <c r="R6" s="364"/>
      <c r="S6" s="364"/>
      <c r="T6" s="364"/>
      <c r="U6" s="365"/>
    </row>
    <row r="7" spans="1:21" ht="15" customHeight="1" x14ac:dyDescent="0.2">
      <c r="A7" s="363" t="s">
        <v>1</v>
      </c>
      <c r="B7" s="364"/>
      <c r="C7" s="364"/>
      <c r="D7" s="364"/>
      <c r="E7" s="364"/>
      <c r="F7" s="364"/>
      <c r="G7" s="364"/>
      <c r="H7" s="364"/>
      <c r="I7" s="364"/>
      <c r="J7" s="364"/>
      <c r="K7" s="364"/>
      <c r="L7" s="364"/>
      <c r="M7" s="364"/>
      <c r="N7" s="364"/>
      <c r="O7" s="364"/>
      <c r="P7" s="364"/>
      <c r="Q7" s="364"/>
      <c r="R7" s="364"/>
      <c r="S7" s="364"/>
      <c r="T7" s="364"/>
      <c r="U7" s="365"/>
    </row>
    <row r="8" spans="1:21" ht="15" customHeight="1" x14ac:dyDescent="0.2">
      <c r="A8" s="363" t="s">
        <v>161</v>
      </c>
      <c r="B8" s="364"/>
      <c r="C8" s="364"/>
      <c r="D8" s="364"/>
      <c r="E8" s="364"/>
      <c r="F8" s="364"/>
      <c r="G8" s="364"/>
      <c r="H8" s="364"/>
      <c r="I8" s="364"/>
      <c r="J8" s="364"/>
      <c r="K8" s="364"/>
      <c r="L8" s="364"/>
      <c r="M8" s="364"/>
      <c r="N8" s="364"/>
      <c r="O8" s="364"/>
      <c r="P8" s="364"/>
      <c r="Q8" s="364"/>
      <c r="R8" s="364"/>
      <c r="S8" s="364"/>
      <c r="T8" s="364"/>
      <c r="U8" s="365"/>
    </row>
    <row r="9" spans="1:21" ht="13.5" thickBot="1" x14ac:dyDescent="0.25">
      <c r="A9" s="375"/>
      <c r="B9" s="376"/>
      <c r="C9" s="376"/>
      <c r="D9" s="376"/>
      <c r="E9" s="376"/>
      <c r="F9" s="376"/>
      <c r="G9" s="376"/>
      <c r="H9" s="376"/>
      <c r="I9" s="376"/>
      <c r="J9" s="376"/>
      <c r="K9" s="376"/>
      <c r="L9" s="376"/>
      <c r="M9" s="376"/>
      <c r="N9" s="376"/>
      <c r="O9" s="376"/>
      <c r="P9" s="376"/>
      <c r="Q9" s="376"/>
      <c r="R9" s="376"/>
      <c r="S9" s="376"/>
      <c r="T9" s="376"/>
      <c r="U9" s="377"/>
    </row>
    <row r="10" spans="1:21" ht="21.75" customHeight="1" thickBot="1" x14ac:dyDescent="0.25">
      <c r="A10" s="418" t="s">
        <v>17</v>
      </c>
      <c r="B10" s="325" t="s">
        <v>59</v>
      </c>
      <c r="C10" s="421" t="s">
        <v>61</v>
      </c>
      <c r="D10" s="325" t="s">
        <v>3</v>
      </c>
      <c r="E10" s="421" t="s">
        <v>18</v>
      </c>
      <c r="F10" s="421"/>
      <c r="G10" s="421"/>
      <c r="H10" s="421"/>
      <c r="I10" s="421"/>
      <c r="J10" s="421"/>
      <c r="K10" s="421"/>
      <c r="L10" s="421"/>
      <c r="M10" s="421"/>
      <c r="N10" s="421"/>
      <c r="O10" s="421"/>
      <c r="P10" s="421"/>
      <c r="Q10" s="421" t="s">
        <v>13</v>
      </c>
      <c r="R10" s="425" t="s">
        <v>14</v>
      </c>
      <c r="S10" s="427" t="s">
        <v>15</v>
      </c>
      <c r="T10" s="428"/>
      <c r="U10" s="429"/>
    </row>
    <row r="11" spans="1:21" ht="21.75" customHeight="1" thickBot="1" x14ac:dyDescent="0.25">
      <c r="A11" s="451"/>
      <c r="B11" s="326"/>
      <c r="C11" s="452"/>
      <c r="D11" s="327"/>
      <c r="E11" s="193" t="s">
        <v>4</v>
      </c>
      <c r="F11" s="193" t="s">
        <v>5</v>
      </c>
      <c r="G11" s="193" t="s">
        <v>6</v>
      </c>
      <c r="H11" s="193" t="s">
        <v>7</v>
      </c>
      <c r="I11" s="193" t="s">
        <v>6</v>
      </c>
      <c r="J11" s="193" t="s">
        <v>8</v>
      </c>
      <c r="K11" s="193" t="s">
        <v>8</v>
      </c>
      <c r="L11" s="193" t="s">
        <v>7</v>
      </c>
      <c r="M11" s="193" t="s">
        <v>9</v>
      </c>
      <c r="N11" s="193" t="s">
        <v>10</v>
      </c>
      <c r="O11" s="193" t="s">
        <v>11</v>
      </c>
      <c r="P11" s="193" t="s">
        <v>12</v>
      </c>
      <c r="Q11" s="452"/>
      <c r="R11" s="457"/>
      <c r="S11" s="102" t="s">
        <v>98</v>
      </c>
      <c r="T11" s="103" t="s">
        <v>19</v>
      </c>
      <c r="U11" s="196" t="s">
        <v>16</v>
      </c>
    </row>
    <row r="12" spans="1:21" ht="128.25" customHeight="1" x14ac:dyDescent="0.2">
      <c r="A12" s="63">
        <v>1</v>
      </c>
      <c r="B12" s="17" t="s">
        <v>82</v>
      </c>
      <c r="C12" s="357" t="s">
        <v>134</v>
      </c>
      <c r="D12" s="17" t="s">
        <v>162</v>
      </c>
      <c r="E12" s="35" t="s">
        <v>42</v>
      </c>
      <c r="F12" s="35" t="s">
        <v>42</v>
      </c>
      <c r="G12" s="35" t="s">
        <v>42</v>
      </c>
      <c r="H12" s="35"/>
      <c r="I12" s="35"/>
      <c r="J12" s="35"/>
      <c r="K12" s="35"/>
      <c r="L12" s="35"/>
      <c r="M12" s="35"/>
      <c r="N12" s="35"/>
      <c r="O12" s="35"/>
      <c r="P12" s="35"/>
      <c r="Q12" s="34" t="s">
        <v>115</v>
      </c>
      <c r="R12" s="64" t="s">
        <v>74</v>
      </c>
      <c r="S12" s="60"/>
      <c r="T12" s="139">
        <v>75000</v>
      </c>
      <c r="U12" s="142">
        <f>+T12</f>
        <v>75000</v>
      </c>
    </row>
    <row r="13" spans="1:21" ht="205.5" customHeight="1" x14ac:dyDescent="0.2">
      <c r="A13" s="65">
        <v>2</v>
      </c>
      <c r="B13" s="57" t="s">
        <v>93</v>
      </c>
      <c r="C13" s="458"/>
      <c r="D13" s="191" t="s">
        <v>163</v>
      </c>
      <c r="E13" s="191" t="s">
        <v>42</v>
      </c>
      <c r="F13" s="191" t="s">
        <v>42</v>
      </c>
      <c r="G13" s="191" t="s">
        <v>42</v>
      </c>
      <c r="H13" s="191"/>
      <c r="I13" s="191"/>
      <c r="J13" s="191"/>
      <c r="K13" s="191"/>
      <c r="L13" s="191"/>
      <c r="M13" s="191"/>
      <c r="N13" s="191"/>
      <c r="O13" s="191"/>
      <c r="P13" s="191"/>
      <c r="Q13" s="191" t="s">
        <v>114</v>
      </c>
      <c r="R13" s="66" t="s">
        <v>164</v>
      </c>
      <c r="S13" s="61"/>
      <c r="T13" s="140">
        <v>30000</v>
      </c>
      <c r="U13" s="143">
        <f>+T13</f>
        <v>30000</v>
      </c>
    </row>
    <row r="14" spans="1:21" ht="129.75" customHeight="1" thickBot="1" x14ac:dyDescent="0.25">
      <c r="A14" s="29">
        <v>3</v>
      </c>
      <c r="B14" s="48" t="s">
        <v>44</v>
      </c>
      <c r="C14" s="358"/>
      <c r="D14" s="192" t="s">
        <v>165</v>
      </c>
      <c r="E14" s="192" t="s">
        <v>42</v>
      </c>
      <c r="F14" s="192" t="s">
        <v>42</v>
      </c>
      <c r="G14" s="192" t="s">
        <v>42</v>
      </c>
      <c r="H14" s="192"/>
      <c r="I14" s="192"/>
      <c r="J14" s="192"/>
      <c r="K14" s="192"/>
      <c r="L14" s="192"/>
      <c r="M14" s="192"/>
      <c r="N14" s="192"/>
      <c r="O14" s="192"/>
      <c r="P14" s="192"/>
      <c r="Q14" s="192" t="s">
        <v>114</v>
      </c>
      <c r="R14" s="67" t="s">
        <v>91</v>
      </c>
      <c r="S14" s="62"/>
      <c r="T14" s="141">
        <v>10000</v>
      </c>
      <c r="U14" s="144">
        <f>+T14</f>
        <v>10000</v>
      </c>
    </row>
    <row r="15" spans="1:21" ht="23.25" customHeight="1" thickBot="1" x14ac:dyDescent="0.25">
      <c r="A15" s="459" t="s">
        <v>94</v>
      </c>
      <c r="B15" s="460"/>
      <c r="C15" s="460"/>
      <c r="D15" s="460"/>
      <c r="E15" s="460"/>
      <c r="F15" s="460"/>
      <c r="G15" s="460"/>
      <c r="H15" s="460"/>
      <c r="I15" s="460"/>
      <c r="J15" s="460"/>
      <c r="K15" s="460"/>
      <c r="L15" s="460"/>
      <c r="M15" s="460"/>
      <c r="N15" s="460"/>
      <c r="O15" s="460"/>
      <c r="P15" s="460"/>
      <c r="Q15" s="460"/>
      <c r="R15" s="460"/>
      <c r="S15" s="460"/>
      <c r="T15" s="461"/>
      <c r="U15" s="82">
        <f>SUM(U12:U14)</f>
        <v>115000</v>
      </c>
    </row>
    <row r="16" spans="1:21" ht="18.75" customHeight="1" x14ac:dyDescent="0.2">
      <c r="A16" s="202"/>
      <c r="B16" s="202"/>
      <c r="C16" s="202"/>
      <c r="D16" s="202"/>
      <c r="E16" s="202"/>
      <c r="F16" s="202"/>
      <c r="G16" s="202"/>
      <c r="H16" s="202"/>
      <c r="I16" s="202"/>
      <c r="J16" s="202"/>
      <c r="K16" s="202"/>
      <c r="L16" s="202"/>
      <c r="M16" s="202"/>
      <c r="N16" s="202"/>
      <c r="O16" s="202"/>
      <c r="P16" s="202"/>
      <c r="Q16" s="202"/>
      <c r="R16" s="202"/>
      <c r="S16" s="202"/>
      <c r="T16" s="202"/>
      <c r="U16" s="88"/>
    </row>
    <row r="17" spans="1:21" ht="36.75" customHeight="1" thickBot="1" x14ac:dyDescent="0.25">
      <c r="A17" s="462"/>
      <c r="B17" s="462"/>
      <c r="C17" s="462"/>
      <c r="D17" s="462"/>
      <c r="E17" s="462"/>
      <c r="F17" s="462"/>
      <c r="G17" s="462"/>
      <c r="H17" s="462"/>
      <c r="I17" s="462"/>
      <c r="J17" s="462"/>
      <c r="K17" s="462"/>
      <c r="L17" s="462"/>
      <c r="M17" s="462"/>
      <c r="N17" s="462"/>
      <c r="O17" s="462"/>
      <c r="P17" s="462"/>
      <c r="Q17" s="462"/>
      <c r="R17" s="462"/>
      <c r="S17" s="462"/>
      <c r="T17" s="462"/>
      <c r="U17" s="462"/>
    </row>
    <row r="18" spans="1:21" x14ac:dyDescent="0.2">
      <c r="A18" s="312" t="s">
        <v>35</v>
      </c>
      <c r="B18" s="313"/>
      <c r="C18" s="313"/>
      <c r="D18" s="313"/>
      <c r="E18" s="313"/>
      <c r="F18" s="313"/>
      <c r="G18" s="313"/>
      <c r="H18" s="313"/>
      <c r="I18" s="313"/>
      <c r="J18" s="313"/>
      <c r="K18" s="313"/>
      <c r="L18" s="313"/>
      <c r="M18" s="313"/>
      <c r="N18" s="313"/>
      <c r="O18" s="313"/>
      <c r="P18" s="313"/>
      <c r="Q18" s="313"/>
      <c r="R18" s="313"/>
      <c r="S18" s="313"/>
      <c r="T18" s="313"/>
      <c r="U18" s="314"/>
    </row>
    <row r="19" spans="1:21" x14ac:dyDescent="0.2">
      <c r="A19" s="315" t="s">
        <v>56</v>
      </c>
      <c r="B19" s="316"/>
      <c r="C19" s="316"/>
      <c r="D19" s="316"/>
      <c r="E19" s="316"/>
      <c r="F19" s="316"/>
      <c r="G19" s="316"/>
      <c r="H19" s="316"/>
      <c r="I19" s="316"/>
      <c r="J19" s="316"/>
      <c r="K19" s="316"/>
      <c r="L19" s="316"/>
      <c r="M19" s="316"/>
      <c r="N19" s="316"/>
      <c r="O19" s="316"/>
      <c r="P19" s="316"/>
      <c r="Q19" s="316"/>
      <c r="R19" s="316"/>
      <c r="S19" s="316"/>
      <c r="T19" s="316"/>
      <c r="U19" s="317"/>
    </row>
    <row r="20" spans="1:21" ht="13.5" thickBot="1" x14ac:dyDescent="0.25">
      <c r="A20" s="318" t="s">
        <v>104</v>
      </c>
      <c r="B20" s="319"/>
      <c r="C20" s="319"/>
      <c r="D20" s="319"/>
      <c r="E20" s="319"/>
      <c r="F20" s="319"/>
      <c r="G20" s="319"/>
      <c r="H20" s="319"/>
      <c r="I20" s="319"/>
      <c r="J20" s="319"/>
      <c r="K20" s="319"/>
      <c r="L20" s="319"/>
      <c r="M20" s="319"/>
      <c r="N20" s="319"/>
      <c r="O20" s="319"/>
      <c r="P20" s="319"/>
      <c r="Q20" s="319"/>
      <c r="R20" s="319"/>
      <c r="S20" s="319"/>
      <c r="T20" s="319"/>
      <c r="U20" s="320"/>
    </row>
    <row r="21" spans="1:21" ht="15.75" customHeight="1" x14ac:dyDescent="0.2">
      <c r="A21" s="363" t="s">
        <v>73</v>
      </c>
      <c r="B21" s="364"/>
      <c r="C21" s="364"/>
      <c r="D21" s="364"/>
      <c r="E21" s="364"/>
      <c r="F21" s="364"/>
      <c r="G21" s="364"/>
      <c r="H21" s="364"/>
      <c r="I21" s="364"/>
      <c r="J21" s="364"/>
      <c r="K21" s="364"/>
      <c r="L21" s="364"/>
      <c r="M21" s="364"/>
      <c r="N21" s="364"/>
      <c r="O21" s="364"/>
      <c r="P21" s="364"/>
      <c r="Q21" s="364"/>
      <c r="R21" s="364"/>
      <c r="S21" s="364"/>
      <c r="T21" s="364"/>
      <c r="U21" s="365"/>
    </row>
    <row r="22" spans="1:21" ht="15.75" customHeight="1" x14ac:dyDescent="0.2">
      <c r="A22" s="363" t="s">
        <v>0</v>
      </c>
      <c r="B22" s="364"/>
      <c r="C22" s="364"/>
      <c r="D22" s="364"/>
      <c r="E22" s="364"/>
      <c r="F22" s="364"/>
      <c r="G22" s="364"/>
      <c r="H22" s="364"/>
      <c r="I22" s="364"/>
      <c r="J22" s="364"/>
      <c r="K22" s="364"/>
      <c r="L22" s="364"/>
      <c r="M22" s="364"/>
      <c r="N22" s="364"/>
      <c r="O22" s="364"/>
      <c r="P22" s="364"/>
      <c r="Q22" s="364"/>
      <c r="R22" s="364"/>
      <c r="S22" s="364"/>
      <c r="T22" s="364"/>
      <c r="U22" s="365"/>
    </row>
    <row r="23" spans="1:21" ht="15.75" customHeight="1" x14ac:dyDescent="0.2">
      <c r="A23" s="363" t="s">
        <v>2</v>
      </c>
      <c r="B23" s="364"/>
      <c r="C23" s="364"/>
      <c r="D23" s="364"/>
      <c r="E23" s="364"/>
      <c r="F23" s="364"/>
      <c r="G23" s="364"/>
      <c r="H23" s="364"/>
      <c r="I23" s="364"/>
      <c r="J23" s="364"/>
      <c r="K23" s="364"/>
      <c r="L23" s="364"/>
      <c r="M23" s="364"/>
      <c r="N23" s="364"/>
      <c r="O23" s="364"/>
      <c r="P23" s="364"/>
      <c r="Q23" s="364"/>
      <c r="R23" s="364"/>
      <c r="S23" s="364"/>
      <c r="T23" s="364"/>
      <c r="U23" s="365"/>
    </row>
    <row r="24" spans="1:21" ht="30" customHeight="1" x14ac:dyDescent="0.2">
      <c r="A24" s="335" t="s">
        <v>167</v>
      </c>
      <c r="B24" s="336"/>
      <c r="C24" s="336"/>
      <c r="D24" s="336"/>
      <c r="E24" s="336"/>
      <c r="F24" s="336"/>
      <c r="G24" s="336"/>
      <c r="H24" s="336"/>
      <c r="I24" s="336"/>
      <c r="J24" s="336"/>
      <c r="K24" s="336"/>
      <c r="L24" s="336"/>
      <c r="M24" s="336"/>
      <c r="N24" s="336"/>
      <c r="O24" s="336"/>
      <c r="P24" s="336"/>
      <c r="Q24" s="336"/>
      <c r="R24" s="336"/>
      <c r="S24" s="336"/>
      <c r="T24" s="336"/>
      <c r="U24" s="337"/>
    </row>
    <row r="25" spans="1:21" ht="13.5" thickBot="1" x14ac:dyDescent="0.25">
      <c r="A25" s="375"/>
      <c r="B25" s="376"/>
      <c r="C25" s="376"/>
      <c r="D25" s="376"/>
      <c r="E25" s="376"/>
      <c r="F25" s="376"/>
      <c r="G25" s="376"/>
      <c r="H25" s="376"/>
      <c r="I25" s="376"/>
      <c r="J25" s="376"/>
      <c r="K25" s="376"/>
      <c r="L25" s="376"/>
      <c r="M25" s="376"/>
      <c r="N25" s="376"/>
      <c r="O25" s="376"/>
      <c r="P25" s="376"/>
      <c r="Q25" s="376"/>
      <c r="R25" s="376"/>
      <c r="S25" s="376"/>
      <c r="T25" s="376"/>
      <c r="U25" s="377"/>
    </row>
    <row r="26" spans="1:21" ht="13.5" thickBot="1" x14ac:dyDescent="0.25">
      <c r="A26" s="352" t="s">
        <v>17</v>
      </c>
      <c r="B26" s="325" t="s">
        <v>59</v>
      </c>
      <c r="C26" s="359" t="s">
        <v>61</v>
      </c>
      <c r="D26" s="325" t="s">
        <v>3</v>
      </c>
      <c r="E26" s="403" t="s">
        <v>18</v>
      </c>
      <c r="F26" s="404"/>
      <c r="G26" s="404"/>
      <c r="H26" s="404"/>
      <c r="I26" s="404"/>
      <c r="J26" s="404"/>
      <c r="K26" s="404"/>
      <c r="L26" s="404"/>
      <c r="M26" s="404"/>
      <c r="N26" s="404"/>
      <c r="O26" s="404"/>
      <c r="P26" s="405"/>
      <c r="Q26" s="359" t="s">
        <v>13</v>
      </c>
      <c r="R26" s="361" t="s">
        <v>14</v>
      </c>
      <c r="S26" s="349" t="s">
        <v>15</v>
      </c>
      <c r="T26" s="416"/>
      <c r="U26" s="417"/>
    </row>
    <row r="27" spans="1:21" ht="13.5" thickBot="1" x14ac:dyDescent="0.25">
      <c r="A27" s="467"/>
      <c r="B27" s="420"/>
      <c r="C27" s="463"/>
      <c r="D27" s="468"/>
      <c r="E27" s="68" t="s">
        <v>4</v>
      </c>
      <c r="F27" s="68" t="s">
        <v>5</v>
      </c>
      <c r="G27" s="68" t="s">
        <v>6</v>
      </c>
      <c r="H27" s="68" t="s">
        <v>7</v>
      </c>
      <c r="I27" s="68" t="s">
        <v>6</v>
      </c>
      <c r="J27" s="68" t="s">
        <v>8</v>
      </c>
      <c r="K27" s="68" t="s">
        <v>8</v>
      </c>
      <c r="L27" s="68" t="s">
        <v>7</v>
      </c>
      <c r="M27" s="68" t="s">
        <v>9</v>
      </c>
      <c r="N27" s="68" t="s">
        <v>10</v>
      </c>
      <c r="O27" s="68" t="s">
        <v>11</v>
      </c>
      <c r="P27" s="68" t="s">
        <v>12</v>
      </c>
      <c r="Q27" s="463"/>
      <c r="R27" s="464"/>
      <c r="S27" s="195" t="s">
        <v>64</v>
      </c>
      <c r="T27" s="100" t="s">
        <v>19</v>
      </c>
      <c r="U27" s="101" t="s">
        <v>16</v>
      </c>
    </row>
    <row r="28" spans="1:21" ht="91.5" customHeight="1" thickBot="1" x14ac:dyDescent="0.25">
      <c r="A28" s="75">
        <v>1</v>
      </c>
      <c r="B28" s="49" t="s">
        <v>75</v>
      </c>
      <c r="C28" s="47" t="s">
        <v>134</v>
      </c>
      <c r="D28" s="49" t="s">
        <v>166</v>
      </c>
      <c r="E28" s="47" t="s">
        <v>42</v>
      </c>
      <c r="F28" s="47" t="s">
        <v>42</v>
      </c>
      <c r="G28" s="47" t="s">
        <v>42</v>
      </c>
      <c r="H28" s="47" t="s">
        <v>42</v>
      </c>
      <c r="I28" s="47" t="s">
        <v>42</v>
      </c>
      <c r="J28" s="47" t="s">
        <v>42</v>
      </c>
      <c r="K28" s="47" t="s">
        <v>42</v>
      </c>
      <c r="L28" s="47" t="s">
        <v>42</v>
      </c>
      <c r="M28" s="47" t="s">
        <v>42</v>
      </c>
      <c r="N28" s="47" t="s">
        <v>42</v>
      </c>
      <c r="O28" s="47" t="s">
        <v>42</v>
      </c>
      <c r="P28" s="47" t="s">
        <v>42</v>
      </c>
      <c r="Q28" s="46" t="s">
        <v>114</v>
      </c>
      <c r="R28" s="76" t="s">
        <v>43</v>
      </c>
      <c r="S28" s="45"/>
      <c r="T28" s="70">
        <v>135000</v>
      </c>
      <c r="U28" s="71">
        <f>+T28</f>
        <v>135000</v>
      </c>
    </row>
    <row r="29" spans="1:21" ht="21" customHeight="1" thickBot="1" x14ac:dyDescent="0.25">
      <c r="A29" s="372" t="s">
        <v>94</v>
      </c>
      <c r="B29" s="373"/>
      <c r="C29" s="373"/>
      <c r="D29" s="373"/>
      <c r="E29" s="373"/>
      <c r="F29" s="373"/>
      <c r="G29" s="373"/>
      <c r="H29" s="373"/>
      <c r="I29" s="373"/>
      <c r="J29" s="373"/>
      <c r="K29" s="373"/>
      <c r="L29" s="373"/>
      <c r="M29" s="373"/>
      <c r="N29" s="373"/>
      <c r="O29" s="373"/>
      <c r="P29" s="373"/>
      <c r="Q29" s="373"/>
      <c r="R29" s="373"/>
      <c r="S29" s="373"/>
      <c r="T29" s="465"/>
      <c r="U29" s="74">
        <f>SUM(U28)</f>
        <v>135000</v>
      </c>
    </row>
    <row r="30" spans="1:21" ht="13.5" thickBot="1" x14ac:dyDescent="0.25">
      <c r="A30" s="466"/>
      <c r="B30" s="466"/>
      <c r="C30" s="466"/>
      <c r="D30" s="466"/>
      <c r="E30" s="466"/>
      <c r="F30" s="466"/>
      <c r="G30" s="466"/>
      <c r="H30" s="466"/>
      <c r="I30" s="466"/>
      <c r="J30" s="466"/>
      <c r="K30" s="466"/>
      <c r="L30" s="466"/>
      <c r="M30" s="466"/>
      <c r="N30" s="466"/>
      <c r="O30" s="466"/>
      <c r="P30" s="466"/>
      <c r="Q30" s="466"/>
      <c r="R30" s="466"/>
      <c r="S30" s="466"/>
      <c r="T30" s="466"/>
      <c r="U30" s="466"/>
    </row>
    <row r="31" spans="1:21" ht="18" customHeight="1" x14ac:dyDescent="0.2">
      <c r="A31" s="312" t="s">
        <v>35</v>
      </c>
      <c r="B31" s="313"/>
      <c r="C31" s="313"/>
      <c r="D31" s="313"/>
      <c r="E31" s="313"/>
      <c r="F31" s="313"/>
      <c r="G31" s="313"/>
      <c r="H31" s="313"/>
      <c r="I31" s="313"/>
      <c r="J31" s="313"/>
      <c r="K31" s="313"/>
      <c r="L31" s="313"/>
      <c r="M31" s="313"/>
      <c r="N31" s="313"/>
      <c r="O31" s="313"/>
      <c r="P31" s="313"/>
      <c r="Q31" s="313"/>
      <c r="R31" s="313"/>
      <c r="S31" s="313"/>
      <c r="T31" s="313"/>
      <c r="U31" s="314"/>
    </row>
    <row r="32" spans="1:21" ht="18" customHeight="1" x14ac:dyDescent="0.2">
      <c r="A32" s="315" t="s">
        <v>56</v>
      </c>
      <c r="B32" s="316"/>
      <c r="C32" s="316"/>
      <c r="D32" s="316"/>
      <c r="E32" s="316"/>
      <c r="F32" s="316"/>
      <c r="G32" s="316"/>
      <c r="H32" s="316"/>
      <c r="I32" s="316"/>
      <c r="J32" s="316"/>
      <c r="K32" s="316"/>
      <c r="L32" s="316"/>
      <c r="M32" s="316"/>
      <c r="N32" s="316"/>
      <c r="O32" s="316"/>
      <c r="P32" s="316"/>
      <c r="Q32" s="316"/>
      <c r="R32" s="316"/>
      <c r="S32" s="316"/>
      <c r="T32" s="316"/>
      <c r="U32" s="317"/>
    </row>
    <row r="33" spans="1:21" ht="18" customHeight="1" thickBot="1" x14ac:dyDescent="0.25">
      <c r="A33" s="318" t="s">
        <v>104</v>
      </c>
      <c r="B33" s="319"/>
      <c r="C33" s="319"/>
      <c r="D33" s="319"/>
      <c r="E33" s="319"/>
      <c r="F33" s="319"/>
      <c r="G33" s="319"/>
      <c r="H33" s="319"/>
      <c r="I33" s="319"/>
      <c r="J33" s="319"/>
      <c r="K33" s="319"/>
      <c r="L33" s="319"/>
      <c r="M33" s="319"/>
      <c r="N33" s="319"/>
      <c r="O33" s="319"/>
      <c r="P33" s="319"/>
      <c r="Q33" s="319"/>
      <c r="R33" s="319"/>
      <c r="S33" s="319"/>
      <c r="T33" s="319"/>
      <c r="U33" s="320"/>
    </row>
    <row r="34" spans="1:21" ht="18.75" customHeight="1" x14ac:dyDescent="0.2">
      <c r="A34" s="363" t="s">
        <v>73</v>
      </c>
      <c r="B34" s="364"/>
      <c r="C34" s="364"/>
      <c r="D34" s="364"/>
      <c r="E34" s="364"/>
      <c r="F34" s="364"/>
      <c r="G34" s="364"/>
      <c r="H34" s="364"/>
      <c r="I34" s="364"/>
      <c r="J34" s="364"/>
      <c r="K34" s="364"/>
      <c r="L34" s="364"/>
      <c r="M34" s="364"/>
      <c r="N34" s="364"/>
      <c r="O34" s="364"/>
      <c r="P34" s="364"/>
      <c r="Q34" s="364"/>
      <c r="R34" s="364"/>
      <c r="S34" s="364"/>
      <c r="T34" s="364"/>
      <c r="U34" s="365"/>
    </row>
    <row r="35" spans="1:21" ht="18.75" customHeight="1" x14ac:dyDescent="0.2">
      <c r="A35" s="363" t="s">
        <v>0</v>
      </c>
      <c r="B35" s="364"/>
      <c r="C35" s="364"/>
      <c r="D35" s="364"/>
      <c r="E35" s="364"/>
      <c r="F35" s="364"/>
      <c r="G35" s="364"/>
      <c r="H35" s="364"/>
      <c r="I35" s="364"/>
      <c r="J35" s="364"/>
      <c r="K35" s="364"/>
      <c r="L35" s="364"/>
      <c r="M35" s="364"/>
      <c r="N35" s="364"/>
      <c r="O35" s="364"/>
      <c r="P35" s="364"/>
      <c r="Q35" s="364"/>
      <c r="R35" s="364"/>
      <c r="S35" s="364"/>
      <c r="T35" s="364"/>
      <c r="U35" s="365"/>
    </row>
    <row r="36" spans="1:21" ht="18.75" customHeight="1" x14ac:dyDescent="0.2">
      <c r="A36" s="363" t="s">
        <v>76</v>
      </c>
      <c r="B36" s="364"/>
      <c r="C36" s="364"/>
      <c r="D36" s="364"/>
      <c r="E36" s="364"/>
      <c r="F36" s="364"/>
      <c r="G36" s="364"/>
      <c r="H36" s="364"/>
      <c r="I36" s="364"/>
      <c r="J36" s="364"/>
      <c r="K36" s="364"/>
      <c r="L36" s="364"/>
      <c r="M36" s="364"/>
      <c r="N36" s="364"/>
      <c r="O36" s="364"/>
      <c r="P36" s="364"/>
      <c r="Q36" s="364"/>
      <c r="R36" s="364"/>
      <c r="S36" s="364"/>
      <c r="T36" s="364"/>
      <c r="U36" s="365"/>
    </row>
    <row r="37" spans="1:21" ht="18.75" customHeight="1" x14ac:dyDescent="0.2">
      <c r="A37" s="335" t="s">
        <v>45</v>
      </c>
      <c r="B37" s="336"/>
      <c r="C37" s="336"/>
      <c r="D37" s="336"/>
      <c r="E37" s="336"/>
      <c r="F37" s="336"/>
      <c r="G37" s="336"/>
      <c r="H37" s="336"/>
      <c r="I37" s="336"/>
      <c r="J37" s="336"/>
      <c r="K37" s="336"/>
      <c r="L37" s="336"/>
      <c r="M37" s="336"/>
      <c r="N37" s="336"/>
      <c r="O37" s="336"/>
      <c r="P37" s="336"/>
      <c r="Q37" s="336"/>
      <c r="R37" s="336"/>
      <c r="S37" s="336"/>
      <c r="T37" s="336"/>
      <c r="U37" s="337"/>
    </row>
    <row r="38" spans="1:21" ht="13.5" thickBot="1" x14ac:dyDescent="0.25">
      <c r="A38" s="375"/>
      <c r="B38" s="376"/>
      <c r="C38" s="376"/>
      <c r="D38" s="376"/>
      <c r="E38" s="376"/>
      <c r="F38" s="376"/>
      <c r="G38" s="376"/>
      <c r="H38" s="376"/>
      <c r="I38" s="376"/>
      <c r="J38" s="376"/>
      <c r="K38" s="376"/>
      <c r="L38" s="376"/>
      <c r="M38" s="376"/>
      <c r="N38" s="376"/>
      <c r="O38" s="376"/>
      <c r="P38" s="376"/>
      <c r="Q38" s="376"/>
      <c r="R38" s="376"/>
      <c r="S38" s="376"/>
      <c r="T38" s="376"/>
      <c r="U38" s="377"/>
    </row>
    <row r="39" spans="1:21" ht="20.25" customHeight="1" thickBot="1" x14ac:dyDescent="0.25">
      <c r="A39" s="469" t="s">
        <v>17</v>
      </c>
      <c r="B39" s="325" t="s">
        <v>59</v>
      </c>
      <c r="C39" s="380" t="s">
        <v>61</v>
      </c>
      <c r="D39" s="471" t="s">
        <v>3</v>
      </c>
      <c r="E39" s="442" t="s">
        <v>18</v>
      </c>
      <c r="F39" s="385"/>
      <c r="G39" s="385"/>
      <c r="H39" s="385"/>
      <c r="I39" s="385"/>
      <c r="J39" s="385"/>
      <c r="K39" s="385"/>
      <c r="L39" s="385"/>
      <c r="M39" s="385"/>
      <c r="N39" s="385"/>
      <c r="O39" s="385"/>
      <c r="P39" s="443"/>
      <c r="Q39" s="380" t="s">
        <v>13</v>
      </c>
      <c r="R39" s="382" t="s">
        <v>14</v>
      </c>
      <c r="S39" s="438" t="s">
        <v>15</v>
      </c>
      <c r="T39" s="439"/>
      <c r="U39" s="440"/>
    </row>
    <row r="40" spans="1:21" ht="20.25" customHeight="1" thickBot="1" x14ac:dyDescent="0.25">
      <c r="A40" s="470"/>
      <c r="B40" s="420"/>
      <c r="C40" s="436"/>
      <c r="D40" s="472"/>
      <c r="E40" s="15" t="s">
        <v>4</v>
      </c>
      <c r="F40" s="15" t="s">
        <v>5</v>
      </c>
      <c r="G40" s="15" t="s">
        <v>6</v>
      </c>
      <c r="H40" s="15" t="s">
        <v>7</v>
      </c>
      <c r="I40" s="15" t="s">
        <v>6</v>
      </c>
      <c r="J40" s="15" t="s">
        <v>8</v>
      </c>
      <c r="K40" s="15" t="s">
        <v>8</v>
      </c>
      <c r="L40" s="15" t="s">
        <v>7</v>
      </c>
      <c r="M40" s="15" t="s">
        <v>9</v>
      </c>
      <c r="N40" s="15" t="s">
        <v>10</v>
      </c>
      <c r="O40" s="15" t="s">
        <v>11</v>
      </c>
      <c r="P40" s="15" t="s">
        <v>12</v>
      </c>
      <c r="Q40" s="436"/>
      <c r="R40" s="437"/>
      <c r="S40" s="194" t="s">
        <v>64</v>
      </c>
      <c r="T40" s="134" t="s">
        <v>19</v>
      </c>
      <c r="U40" s="135" t="s">
        <v>16</v>
      </c>
    </row>
    <row r="41" spans="1:21" ht="129.75" customHeight="1" thickBot="1" x14ac:dyDescent="0.25">
      <c r="A41" s="188">
        <v>1</v>
      </c>
      <c r="B41" s="72" t="s">
        <v>168</v>
      </c>
      <c r="C41" s="189" t="s">
        <v>134</v>
      </c>
      <c r="D41" s="77" t="s">
        <v>169</v>
      </c>
      <c r="E41" s="189"/>
      <c r="F41" s="189"/>
      <c r="G41" s="189"/>
      <c r="H41" s="189"/>
      <c r="I41" s="189"/>
      <c r="J41" s="189"/>
      <c r="K41" s="189"/>
      <c r="L41" s="189"/>
      <c r="M41" s="189"/>
      <c r="N41" s="189"/>
      <c r="O41" s="189" t="s">
        <v>42</v>
      </c>
      <c r="P41" s="189" t="s">
        <v>42</v>
      </c>
      <c r="Q41" s="189" t="s">
        <v>46</v>
      </c>
      <c r="R41" s="73" t="s">
        <v>77</v>
      </c>
      <c r="S41" s="45"/>
      <c r="T41" s="70">
        <v>0</v>
      </c>
      <c r="U41" s="71">
        <f>+T41</f>
        <v>0</v>
      </c>
    </row>
    <row r="42" spans="1:21" ht="21.75" customHeight="1" thickBot="1" x14ac:dyDescent="0.25">
      <c r="A42" s="372" t="s">
        <v>94</v>
      </c>
      <c r="B42" s="373"/>
      <c r="C42" s="373"/>
      <c r="D42" s="373"/>
      <c r="E42" s="373"/>
      <c r="F42" s="373"/>
      <c r="G42" s="373"/>
      <c r="H42" s="373"/>
      <c r="I42" s="373"/>
      <c r="J42" s="373"/>
      <c r="K42" s="373"/>
      <c r="L42" s="373"/>
      <c r="M42" s="373"/>
      <c r="N42" s="373"/>
      <c r="O42" s="373"/>
      <c r="P42" s="373"/>
      <c r="Q42" s="373"/>
      <c r="R42" s="373"/>
      <c r="S42" s="373"/>
      <c r="T42" s="373"/>
      <c r="U42" s="69">
        <f>SUM(U41)</f>
        <v>0</v>
      </c>
    </row>
    <row r="43" spans="1:21" ht="30" customHeight="1" x14ac:dyDescent="0.2">
      <c r="A43" s="202"/>
      <c r="B43" s="202"/>
      <c r="C43" s="202"/>
      <c r="D43" s="202"/>
      <c r="E43" s="202"/>
      <c r="F43" s="202"/>
      <c r="G43" s="202"/>
      <c r="H43" s="202"/>
      <c r="I43" s="202"/>
      <c r="J43" s="202"/>
      <c r="K43" s="202"/>
      <c r="L43" s="202"/>
      <c r="M43" s="202"/>
      <c r="N43" s="202"/>
      <c r="O43" s="202"/>
      <c r="P43" s="202"/>
      <c r="Q43" s="202"/>
      <c r="R43" s="202"/>
      <c r="S43" s="202"/>
      <c r="T43" s="202"/>
      <c r="U43" s="256"/>
    </row>
    <row r="44" spans="1:21" ht="19.5" customHeight="1" thickBot="1" x14ac:dyDescent="0.25">
      <c r="A44" s="473"/>
      <c r="B44" s="473"/>
      <c r="C44" s="473"/>
      <c r="D44" s="473"/>
      <c r="E44" s="473"/>
      <c r="F44" s="473"/>
      <c r="G44" s="473"/>
      <c r="H44" s="473"/>
      <c r="I44" s="473"/>
      <c r="J44" s="473"/>
      <c r="K44" s="473"/>
      <c r="L44" s="473"/>
      <c r="M44" s="473"/>
      <c r="N44" s="473"/>
      <c r="O44" s="473"/>
      <c r="P44" s="473"/>
      <c r="Q44" s="473"/>
      <c r="R44" s="473"/>
      <c r="S44" s="473"/>
      <c r="T44" s="473"/>
      <c r="U44" s="473"/>
    </row>
    <row r="45" spans="1:21" x14ac:dyDescent="0.2">
      <c r="A45" s="312" t="s">
        <v>35</v>
      </c>
      <c r="B45" s="313"/>
      <c r="C45" s="313"/>
      <c r="D45" s="313"/>
      <c r="E45" s="313"/>
      <c r="F45" s="313"/>
      <c r="G45" s="313"/>
      <c r="H45" s="313"/>
      <c r="I45" s="313"/>
      <c r="J45" s="313"/>
      <c r="K45" s="313"/>
      <c r="L45" s="313"/>
      <c r="M45" s="313"/>
      <c r="N45" s="313"/>
      <c r="O45" s="313"/>
      <c r="P45" s="313"/>
      <c r="Q45" s="313"/>
      <c r="R45" s="313"/>
      <c r="S45" s="313"/>
      <c r="T45" s="313"/>
      <c r="U45" s="314"/>
    </row>
    <row r="46" spans="1:21" x14ac:dyDescent="0.2">
      <c r="A46" s="315" t="s">
        <v>56</v>
      </c>
      <c r="B46" s="316"/>
      <c r="C46" s="316"/>
      <c r="D46" s="316"/>
      <c r="E46" s="316"/>
      <c r="F46" s="316"/>
      <c r="G46" s="316"/>
      <c r="H46" s="316"/>
      <c r="I46" s="316"/>
      <c r="J46" s="316"/>
      <c r="K46" s="316"/>
      <c r="L46" s="316"/>
      <c r="M46" s="316"/>
      <c r="N46" s="316"/>
      <c r="O46" s="316"/>
      <c r="P46" s="316"/>
      <c r="Q46" s="316"/>
      <c r="R46" s="316"/>
      <c r="S46" s="316"/>
      <c r="T46" s="316"/>
      <c r="U46" s="317"/>
    </row>
    <row r="47" spans="1:21" ht="13.5" thickBot="1" x14ac:dyDescent="0.25">
      <c r="A47" s="318" t="s">
        <v>104</v>
      </c>
      <c r="B47" s="319"/>
      <c r="C47" s="319"/>
      <c r="D47" s="319"/>
      <c r="E47" s="319"/>
      <c r="F47" s="319"/>
      <c r="G47" s="319"/>
      <c r="H47" s="319"/>
      <c r="I47" s="319"/>
      <c r="J47" s="319"/>
      <c r="K47" s="319"/>
      <c r="L47" s="319"/>
      <c r="M47" s="319"/>
      <c r="N47" s="319"/>
      <c r="O47" s="319"/>
      <c r="P47" s="319"/>
      <c r="Q47" s="319"/>
      <c r="R47" s="319"/>
      <c r="S47" s="319"/>
      <c r="T47" s="319"/>
      <c r="U47" s="320"/>
    </row>
    <row r="48" spans="1:21" ht="21" customHeight="1" x14ac:dyDescent="0.2">
      <c r="A48" s="363" t="s">
        <v>78</v>
      </c>
      <c r="B48" s="364"/>
      <c r="C48" s="364"/>
      <c r="D48" s="364"/>
      <c r="E48" s="364"/>
      <c r="F48" s="364"/>
      <c r="G48" s="364"/>
      <c r="H48" s="364"/>
      <c r="I48" s="364"/>
      <c r="J48" s="364"/>
      <c r="K48" s="364"/>
      <c r="L48" s="364"/>
      <c r="M48" s="364"/>
      <c r="N48" s="364"/>
      <c r="O48" s="364"/>
      <c r="P48" s="364"/>
      <c r="Q48" s="364"/>
      <c r="R48" s="364"/>
      <c r="S48" s="364"/>
      <c r="T48" s="364"/>
      <c r="U48" s="365"/>
    </row>
    <row r="49" spans="1:21" ht="21" customHeight="1" x14ac:dyDescent="0.2">
      <c r="A49" s="363" t="s">
        <v>0</v>
      </c>
      <c r="B49" s="364"/>
      <c r="C49" s="364"/>
      <c r="D49" s="364"/>
      <c r="E49" s="364"/>
      <c r="F49" s="364"/>
      <c r="G49" s="364"/>
      <c r="H49" s="364"/>
      <c r="I49" s="364"/>
      <c r="J49" s="364"/>
      <c r="K49" s="364"/>
      <c r="L49" s="364"/>
      <c r="M49" s="364"/>
      <c r="N49" s="364"/>
      <c r="O49" s="364"/>
      <c r="P49" s="364"/>
      <c r="Q49" s="364"/>
      <c r="R49" s="364"/>
      <c r="S49" s="364"/>
      <c r="T49" s="364"/>
      <c r="U49" s="365"/>
    </row>
    <row r="50" spans="1:21" ht="21" customHeight="1" x14ac:dyDescent="0.2">
      <c r="A50" s="363" t="s">
        <v>79</v>
      </c>
      <c r="B50" s="364"/>
      <c r="C50" s="364"/>
      <c r="D50" s="364"/>
      <c r="E50" s="364"/>
      <c r="F50" s="364"/>
      <c r="G50" s="364"/>
      <c r="H50" s="364"/>
      <c r="I50" s="364"/>
      <c r="J50" s="364"/>
      <c r="K50" s="364"/>
      <c r="L50" s="364"/>
      <c r="M50" s="364"/>
      <c r="N50" s="364"/>
      <c r="O50" s="364"/>
      <c r="P50" s="364"/>
      <c r="Q50" s="364"/>
      <c r="R50" s="364"/>
      <c r="S50" s="364"/>
      <c r="T50" s="364"/>
      <c r="U50" s="365"/>
    </row>
    <row r="51" spans="1:21" ht="30" customHeight="1" x14ac:dyDescent="0.2">
      <c r="A51" s="335" t="s">
        <v>172</v>
      </c>
      <c r="B51" s="336"/>
      <c r="C51" s="336"/>
      <c r="D51" s="336"/>
      <c r="E51" s="336"/>
      <c r="F51" s="336"/>
      <c r="G51" s="336"/>
      <c r="H51" s="336"/>
      <c r="I51" s="336"/>
      <c r="J51" s="336"/>
      <c r="K51" s="336"/>
      <c r="L51" s="336"/>
      <c r="M51" s="336"/>
      <c r="N51" s="336"/>
      <c r="O51" s="336"/>
      <c r="P51" s="336"/>
      <c r="Q51" s="336"/>
      <c r="R51" s="336"/>
      <c r="S51" s="336"/>
      <c r="T51" s="336"/>
      <c r="U51" s="337"/>
    </row>
    <row r="52" spans="1:21" ht="13.5" thickBot="1" x14ac:dyDescent="0.25">
      <c r="A52" s="375"/>
      <c r="B52" s="376"/>
      <c r="C52" s="376"/>
      <c r="D52" s="376"/>
      <c r="E52" s="376"/>
      <c r="F52" s="376"/>
      <c r="G52" s="376"/>
      <c r="H52" s="376"/>
      <c r="I52" s="376"/>
      <c r="J52" s="376"/>
      <c r="K52" s="376"/>
      <c r="L52" s="376"/>
      <c r="M52" s="376"/>
      <c r="N52" s="376"/>
      <c r="O52" s="376"/>
      <c r="P52" s="376"/>
      <c r="Q52" s="376"/>
      <c r="R52" s="376"/>
      <c r="S52" s="376"/>
      <c r="T52" s="376"/>
      <c r="U52" s="377"/>
    </row>
    <row r="53" spans="1:21" ht="13.5" thickBot="1" x14ac:dyDescent="0.25">
      <c r="A53" s="475" t="s">
        <v>17</v>
      </c>
      <c r="B53" s="325" t="s">
        <v>59</v>
      </c>
      <c r="C53" s="380" t="s">
        <v>61</v>
      </c>
      <c r="D53" s="471" t="s">
        <v>3</v>
      </c>
      <c r="E53" s="442" t="s">
        <v>18</v>
      </c>
      <c r="F53" s="385"/>
      <c r="G53" s="385"/>
      <c r="H53" s="385"/>
      <c r="I53" s="385"/>
      <c r="J53" s="385"/>
      <c r="K53" s="385"/>
      <c r="L53" s="385"/>
      <c r="M53" s="385"/>
      <c r="N53" s="385"/>
      <c r="O53" s="385"/>
      <c r="P53" s="443"/>
      <c r="Q53" s="380" t="s">
        <v>13</v>
      </c>
      <c r="R53" s="382" t="s">
        <v>14</v>
      </c>
      <c r="S53" s="438" t="s">
        <v>15</v>
      </c>
      <c r="T53" s="439"/>
      <c r="U53" s="440"/>
    </row>
    <row r="54" spans="1:21" ht="13.5" thickBot="1" x14ac:dyDescent="0.25">
      <c r="A54" s="476"/>
      <c r="B54" s="326"/>
      <c r="C54" s="381"/>
      <c r="D54" s="477"/>
      <c r="E54" s="14" t="s">
        <v>4</v>
      </c>
      <c r="F54" s="14" t="s">
        <v>5</v>
      </c>
      <c r="G54" s="14" t="s">
        <v>6</v>
      </c>
      <c r="H54" s="14" t="s">
        <v>7</v>
      </c>
      <c r="I54" s="14" t="s">
        <v>6</v>
      </c>
      <c r="J54" s="14" t="s">
        <v>8</v>
      </c>
      <c r="K54" s="14" t="s">
        <v>8</v>
      </c>
      <c r="L54" s="14" t="s">
        <v>7</v>
      </c>
      <c r="M54" s="14" t="s">
        <v>9</v>
      </c>
      <c r="N54" s="14" t="s">
        <v>10</v>
      </c>
      <c r="O54" s="14" t="s">
        <v>11</v>
      </c>
      <c r="P54" s="14" t="s">
        <v>12</v>
      </c>
      <c r="Q54" s="381"/>
      <c r="R54" s="383"/>
      <c r="S54" s="190" t="s">
        <v>64</v>
      </c>
      <c r="T54" s="136" t="s">
        <v>19</v>
      </c>
      <c r="U54" s="137" t="s">
        <v>16</v>
      </c>
    </row>
    <row r="55" spans="1:21" ht="117.75" customHeight="1" thickBot="1" x14ac:dyDescent="0.25">
      <c r="A55" s="50">
        <v>1</v>
      </c>
      <c r="B55" s="84" t="s">
        <v>171</v>
      </c>
      <c r="C55" s="46" t="s">
        <v>134</v>
      </c>
      <c r="D55" s="49" t="s">
        <v>170</v>
      </c>
      <c r="E55" s="51" t="s">
        <v>42</v>
      </c>
      <c r="F55" s="51" t="s">
        <v>42</v>
      </c>
      <c r="G55" s="51" t="s">
        <v>42</v>
      </c>
      <c r="H55" s="51" t="s">
        <v>42</v>
      </c>
      <c r="I55" s="51" t="s">
        <v>42</v>
      </c>
      <c r="J55" s="51" t="s">
        <v>42</v>
      </c>
      <c r="K55" s="51" t="s">
        <v>42</v>
      </c>
      <c r="L55" s="51" t="s">
        <v>42</v>
      </c>
      <c r="M55" s="51" t="s">
        <v>42</v>
      </c>
      <c r="N55" s="51" t="s">
        <v>42</v>
      </c>
      <c r="O55" s="51" t="s">
        <v>42</v>
      </c>
      <c r="P55" s="51" t="s">
        <v>42</v>
      </c>
      <c r="Q55" s="46" t="s">
        <v>114</v>
      </c>
      <c r="R55" s="83" t="s">
        <v>96</v>
      </c>
      <c r="S55" s="84"/>
      <c r="T55" s="79"/>
      <c r="U55" s="81">
        <f>+T55</f>
        <v>0</v>
      </c>
    </row>
    <row r="56" spans="1:21" ht="13.5" thickBot="1" x14ac:dyDescent="0.25">
      <c r="A56" s="338" t="s">
        <v>94</v>
      </c>
      <c r="B56" s="339"/>
      <c r="C56" s="339"/>
      <c r="D56" s="339"/>
      <c r="E56" s="339"/>
      <c r="F56" s="339"/>
      <c r="G56" s="339"/>
      <c r="H56" s="339"/>
      <c r="I56" s="339"/>
      <c r="J56" s="339"/>
      <c r="K56" s="339"/>
      <c r="L56" s="339"/>
      <c r="M56" s="339"/>
      <c r="N56" s="339"/>
      <c r="O56" s="339"/>
      <c r="P56" s="339"/>
      <c r="Q56" s="339"/>
      <c r="R56" s="339"/>
      <c r="S56" s="339"/>
      <c r="T56" s="339"/>
      <c r="U56" s="82">
        <f>SUM(U55)</f>
        <v>0</v>
      </c>
    </row>
    <row r="57" spans="1:21" ht="13.5" thickBot="1" x14ac:dyDescent="0.25">
      <c r="A57" s="138"/>
      <c r="B57" s="138"/>
      <c r="C57" s="138"/>
      <c r="D57" s="138"/>
      <c r="E57" s="138"/>
      <c r="F57" s="138"/>
      <c r="G57" s="138"/>
      <c r="H57" s="138"/>
      <c r="I57" s="138"/>
      <c r="J57" s="138"/>
      <c r="K57" s="138"/>
      <c r="L57" s="138"/>
      <c r="M57" s="138"/>
      <c r="N57" s="138"/>
      <c r="O57" s="138"/>
      <c r="P57" s="138"/>
      <c r="Q57" s="138"/>
      <c r="R57" s="138"/>
      <c r="S57" s="138"/>
      <c r="T57" s="138"/>
      <c r="U57" s="88"/>
    </row>
    <row r="58" spans="1:21" ht="13.5" thickBot="1" x14ac:dyDescent="0.25">
      <c r="A58" s="7"/>
      <c r="B58" s="7"/>
      <c r="C58" s="7"/>
      <c r="D58" s="7"/>
      <c r="E58" s="7"/>
      <c r="F58" s="7"/>
      <c r="G58" s="7"/>
      <c r="H58" s="7"/>
      <c r="I58" s="7"/>
      <c r="J58" s="7"/>
      <c r="K58" s="7"/>
      <c r="L58" s="7"/>
      <c r="M58" s="7"/>
      <c r="N58" s="7"/>
      <c r="O58" s="7"/>
      <c r="P58" s="7"/>
      <c r="Q58" s="7"/>
      <c r="R58" s="340" t="s">
        <v>95</v>
      </c>
      <c r="S58" s="341"/>
      <c r="T58" s="474"/>
      <c r="U58" s="146">
        <f>U15+U29+U42+U56</f>
        <v>250000</v>
      </c>
    </row>
  </sheetData>
  <mergeCells count="73">
    <mergeCell ref="R53:R54"/>
    <mergeCell ref="S53:U53"/>
    <mergeCell ref="A56:T56"/>
    <mergeCell ref="R58:T58"/>
    <mergeCell ref="A49:U49"/>
    <mergeCell ref="A50:U50"/>
    <mergeCell ref="A51:U51"/>
    <mergeCell ref="A52:U52"/>
    <mergeCell ref="A53:A54"/>
    <mergeCell ref="B53:B54"/>
    <mergeCell ref="C53:C54"/>
    <mergeCell ref="D53:D54"/>
    <mergeCell ref="E53:P53"/>
    <mergeCell ref="Q53:Q54"/>
    <mergeCell ref="A36:U36"/>
    <mergeCell ref="A48:U48"/>
    <mergeCell ref="A38:U38"/>
    <mergeCell ref="A39:A40"/>
    <mergeCell ref="B39:B40"/>
    <mergeCell ref="C39:C40"/>
    <mergeCell ref="D39:D40"/>
    <mergeCell ref="E39:P39"/>
    <mergeCell ref="Q39:Q40"/>
    <mergeCell ref="R39:R40"/>
    <mergeCell ref="S39:U39"/>
    <mergeCell ref="A42:T42"/>
    <mergeCell ref="A44:U44"/>
    <mergeCell ref="A45:U45"/>
    <mergeCell ref="A46:U46"/>
    <mergeCell ref="A47:U47"/>
    <mergeCell ref="A37:U37"/>
    <mergeCell ref="Q26:Q27"/>
    <mergeCell ref="R26:R27"/>
    <mergeCell ref="S26:U26"/>
    <mergeCell ref="A29:T29"/>
    <mergeCell ref="A30:U30"/>
    <mergeCell ref="A31:U31"/>
    <mergeCell ref="A26:A27"/>
    <mergeCell ref="B26:B27"/>
    <mergeCell ref="C26:C27"/>
    <mergeCell ref="D26:D27"/>
    <mergeCell ref="E26:P26"/>
    <mergeCell ref="A32:U32"/>
    <mergeCell ref="A33:U33"/>
    <mergeCell ref="A34:U34"/>
    <mergeCell ref="A35:U35"/>
    <mergeCell ref="A21:U21"/>
    <mergeCell ref="A22:U22"/>
    <mergeCell ref="A23:U23"/>
    <mergeCell ref="A24:U24"/>
    <mergeCell ref="A25:U25"/>
    <mergeCell ref="A20:U20"/>
    <mergeCell ref="A8:U8"/>
    <mergeCell ref="A9:U9"/>
    <mergeCell ref="A10:A11"/>
    <mergeCell ref="B10:B11"/>
    <mergeCell ref="C10:C11"/>
    <mergeCell ref="D10:D11"/>
    <mergeCell ref="E10:P10"/>
    <mergeCell ref="Q10:Q11"/>
    <mergeCell ref="R10:R11"/>
    <mergeCell ref="S10:U10"/>
    <mergeCell ref="C12:C14"/>
    <mergeCell ref="A15:T15"/>
    <mergeCell ref="A17:U17"/>
    <mergeCell ref="A18:U18"/>
    <mergeCell ref="A19:U19"/>
    <mergeCell ref="A7:U7"/>
    <mergeCell ref="A2:U2"/>
    <mergeCell ref="A3:U3"/>
    <mergeCell ref="A4:U4"/>
    <mergeCell ref="A5:U5"/>
    <mergeCell ref="A6:U6"/>
  </mergeCells>
  <printOptions horizontalCentered="1"/>
  <pageMargins left="0.19685039370078741" right="0.59055118110236227" top="0.59055118110236227" bottom="0.59055118110236227" header="0.31496062992125984" footer="0.31496062992125984"/>
  <pageSetup scale="75" orientation="landscape" horizontalDpi="4294967293"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6</vt:i4>
      </vt:variant>
    </vt:vector>
  </HeadingPairs>
  <TitlesOfParts>
    <vt:vector size="12" baseType="lpstr">
      <vt:lpstr>Presupuesto</vt:lpstr>
      <vt:lpstr>Proteccion y control</vt:lpstr>
      <vt:lpstr>Manejo de recurso</vt:lpstr>
      <vt:lpstr>Investigacion-Monitoreo</vt:lpstr>
      <vt:lpstr>Fortalecimiento-Participacion</vt:lpstr>
      <vt:lpstr>Administracion</vt:lpstr>
      <vt:lpstr>Administracion!Área_de_impresión</vt:lpstr>
      <vt:lpstr>'Fortalecimiento-Participacion'!Área_de_impresión</vt:lpstr>
      <vt:lpstr>'Investigacion-Monitoreo'!Área_de_impresión</vt:lpstr>
      <vt:lpstr>'Manejo de recurso'!Área_de_impresión</vt:lpstr>
      <vt:lpstr>Presupuesto!Área_de_impresión</vt:lpstr>
      <vt:lpstr>'Proteccion y control'!Área_de_impresión</vt:lpstr>
    </vt:vector>
  </TitlesOfParts>
  <Company>CONAP</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Planificacion</dc:creator>
  <cp:lastModifiedBy>FUNDAECO</cp:lastModifiedBy>
  <cp:lastPrinted>2020-03-09T16:27:04Z</cp:lastPrinted>
  <dcterms:created xsi:type="dcterms:W3CDTF">2001-01-15T17:49:33Z</dcterms:created>
  <dcterms:modified xsi:type="dcterms:W3CDTF">2020-03-09T16:27:27Z</dcterms:modified>
</cp:coreProperties>
</file>