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w02\Documents\DOCUMENTOS CONAP 2020\SIGAP\POAS 2021\AWUN TE\"/>
    </mc:Choice>
  </mc:AlternateContent>
  <xr:revisionPtr revIDLastSave="0" documentId="13_ncr:1_{83E5E5CA-9012-4540-A5A6-156CABB6AF2B}" xr6:coauthVersionLast="45" xr6:coauthVersionMax="45" xr10:uidLastSave="{00000000-0000-0000-0000-000000000000}"/>
  <bookViews>
    <workbookView xWindow="-120" yWindow="-120" windowWidth="20730" windowHeight="11160" tabRatio="786" firstSheet="3" activeTab="7" xr2:uid="{00000000-000D-0000-FFFF-FFFF00000000}"/>
  </bookViews>
  <sheets>
    <sheet name="Proteccion y control" sheetId="1" r:id="rId1"/>
    <sheet name="Investigación y monitoreo" sheetId="20" r:id="rId2"/>
    <sheet name="Manejo de Recursos" sheetId="13" r:id="rId3"/>
    <sheet name="Uso Público" sheetId="14" r:id="rId4"/>
    <sheet name="Ordenamiento Territorial" sheetId="18" r:id="rId5"/>
    <sheet name="Administracion" sheetId="17" r:id="rId6"/>
    <sheet name="Desarrollo eco y participación" sheetId="19" r:id="rId7"/>
    <sheet name="RESUMEN PRESUPUESTO 2020" sheetId="16" r:id="rId8"/>
  </sheets>
  <definedNames>
    <definedName name="_xlnm.Print_Area" localSheetId="0">'Proteccion y control'!$A$1:$X$18</definedName>
    <definedName name="_xlnm.Print_Area" localSheetId="3">'Uso Público'!$A$1:$Y$31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6" l="1"/>
  <c r="U24" i="19"/>
  <c r="V23" i="19"/>
  <c r="V24" i="19" s="1"/>
  <c r="U13" i="19" l="1"/>
  <c r="T18" i="13"/>
  <c r="V18" i="13"/>
  <c r="C18" i="16"/>
  <c r="D18" i="16"/>
  <c r="E17" i="16"/>
  <c r="E15" i="16"/>
  <c r="E14" i="16"/>
  <c r="T15" i="17"/>
  <c r="V15" i="17"/>
  <c r="E13" i="16"/>
  <c r="E12" i="16"/>
  <c r="W29" i="14"/>
  <c r="V29" i="14"/>
  <c r="T29" i="14"/>
  <c r="T28" i="14"/>
  <c r="V28" i="14"/>
  <c r="T15" i="14"/>
  <c r="V15" i="14"/>
  <c r="E11" i="16"/>
  <c r="E18" i="16" s="1"/>
  <c r="E10" i="16"/>
  <c r="T18" i="1"/>
  <c r="V18" i="1"/>
  <c r="V11" i="20" l="1"/>
  <c r="U12" i="20"/>
  <c r="S12" i="20"/>
  <c r="V12" i="20" l="1"/>
  <c r="V12" i="19" l="1"/>
  <c r="V13" i="19" s="1"/>
  <c r="W28" i="14" l="1"/>
  <c r="W27" i="14"/>
  <c r="W13" i="18"/>
  <c r="W26" i="14"/>
  <c r="W14" i="17" l="1"/>
  <c r="W13" i="17"/>
  <c r="W14" i="14"/>
  <c r="W13" i="14"/>
  <c r="W17" i="1"/>
  <c r="W16" i="1"/>
  <c r="W15" i="1"/>
  <c r="W14" i="1"/>
  <c r="W25" i="14" l="1"/>
  <c r="W14" i="18" l="1"/>
  <c r="W15" i="17" l="1"/>
  <c r="W24" i="14"/>
  <c r="W16" i="13"/>
  <c r="W17" i="13"/>
  <c r="W14" i="13"/>
  <c r="W18" i="1" l="1"/>
  <c r="W15" i="14"/>
  <c r="W18" i="13"/>
</calcChain>
</file>

<file path=xl/sharedStrings.xml><?xml version="1.0" encoding="utf-8"?>
<sst xmlns="http://schemas.openxmlformats.org/spreadsheetml/2006/main" count="537" uniqueCount="169">
  <si>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</si>
  <si>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</si>
  <si>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</si>
  <si>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</si>
  <si>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</si>
  <si>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</si>
  <si>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</si>
  <si>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</si>
  <si>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</si>
  <si>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</si>
  <si>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</si>
  <si>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</si>
  <si>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</si>
  <si>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</si>
  <si>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x</t>
  </si>
  <si>
    <t>No.</t>
  </si>
  <si>
    <t>Meses</t>
  </si>
  <si>
    <t>Monto</t>
  </si>
  <si>
    <t>1. Línea de acción: .</t>
  </si>
  <si>
    <t xml:space="preserve">2. Programa: </t>
  </si>
  <si>
    <t xml:space="preserve">3. Sub programa: </t>
  </si>
  <si>
    <t xml:space="preserve">4. Resultado esperado: </t>
  </si>
  <si>
    <t>Ubicación Geográfica</t>
  </si>
  <si>
    <t>Código</t>
  </si>
  <si>
    <t>Área Protegida</t>
  </si>
  <si>
    <t>CONAP</t>
  </si>
  <si>
    <t>Uso Público</t>
  </si>
  <si>
    <t>Lista de participantes, fotografías e informes</t>
  </si>
  <si>
    <t>Código de Donante</t>
  </si>
  <si>
    <t>1. Línea de acción: Conservación del área protegida y su biodiversidad.</t>
  </si>
  <si>
    <t>Conservación del Área Protegida y su Biodiversidad</t>
  </si>
  <si>
    <t>2. Línea de acción: Conservación del área protegida y su biodiversidad</t>
  </si>
  <si>
    <t>Escuelas cercanas al AP</t>
  </si>
  <si>
    <t>Junta Directiva Awun Te, CONAP y autoridades locales</t>
  </si>
  <si>
    <t>Fotografias y listados de personas que realizaron las rondas.</t>
  </si>
  <si>
    <t>Educación Ambiental</t>
  </si>
  <si>
    <t>Turismo Sostenible</t>
  </si>
  <si>
    <t>fotografias e informe de construcción</t>
  </si>
  <si>
    <t>PROGRAMA DE CONTROL Y VIGILANCIA</t>
  </si>
  <si>
    <t>PROGRAMA DE USO PUBLICO</t>
  </si>
  <si>
    <t>Junta Directiva Awun Te, CONAP</t>
  </si>
  <si>
    <t>Junta Directiva</t>
  </si>
  <si>
    <t>Alcalde Auxiliar, Junta Directiva Awun Te, asociados, guarda recursos de CONAP</t>
  </si>
  <si>
    <t>Asociados</t>
  </si>
  <si>
    <t>3. Sub programa: Manejo Forestal</t>
  </si>
  <si>
    <t>Plan de Manejo Aprobado</t>
  </si>
  <si>
    <t>2. Programa: Manejo de Recursos Naturales</t>
  </si>
  <si>
    <t>Junta Directiva y socios</t>
  </si>
  <si>
    <t>fotografias del vivero</t>
  </si>
  <si>
    <t>Tecnico del SIGAP-Enlace Municipal</t>
  </si>
  <si>
    <t>CONAP, Asociación de Awun Te</t>
  </si>
  <si>
    <t>Junta directiva y autoridades locales</t>
  </si>
  <si>
    <t>Junta directiva</t>
  </si>
  <si>
    <t xml:space="preserve">fotos, listado de participantes, Diplomas de reconocimineto </t>
  </si>
  <si>
    <t xml:space="preserve">Oficina de la asociacion </t>
  </si>
  <si>
    <t>X</t>
  </si>
  <si>
    <t xml:space="preserve">Acta sobre el evento ejecutado </t>
  </si>
  <si>
    <t>Junta Directiva Awun Te, y asociados</t>
  </si>
  <si>
    <t>PROGRAMA DE ADMINISTRACION</t>
  </si>
  <si>
    <t>PROGRAMA DE ORDENAMIENTO TERRITORIAL</t>
  </si>
  <si>
    <t xml:space="preserve">Cronograma aprobado por la directiva de la asociacion </t>
  </si>
  <si>
    <t>Documento</t>
  </si>
  <si>
    <t>Área protegida</t>
  </si>
  <si>
    <t>Junta Directiva, Comunidad</t>
  </si>
  <si>
    <t>Fotografías</t>
  </si>
  <si>
    <t xml:space="preserve">Solicitud </t>
  </si>
  <si>
    <t>1. Línea de acción: Conservación del área protegida y su biodiversidad</t>
  </si>
  <si>
    <t>2. Programa: Protección y control</t>
  </si>
  <si>
    <t>Un evento sobre el día de la biodiversidad dirigida a los estudiantes de la comunidade de Yalambojoch</t>
  </si>
  <si>
    <t>Código del Donante</t>
  </si>
  <si>
    <t>ASOCIACIÓN FORESTAL AWUM TE</t>
  </si>
  <si>
    <t>PLAN OPERATIVO ANUAL 2021 DE LA RESERVA NATURAL PRIVADA "HÄK YAXH LUÚM"</t>
  </si>
  <si>
    <r>
      <t xml:space="preserve">3. Sub programas: </t>
    </r>
    <r>
      <rPr>
        <b/>
        <u/>
        <sz val="11"/>
        <rFont val="Times New Roman"/>
        <family val="1"/>
      </rPr>
      <t>Prevención, Control y Vigilancia</t>
    </r>
  </si>
  <si>
    <t>Resultado Esperado 2,021</t>
  </si>
  <si>
    <t>El área y su biodiversidad  es protegida mediante acciones de control y vigilancia</t>
  </si>
  <si>
    <t>1.1.1. Actualización del plan de prevención y control de incendios forestales para el área protegida</t>
  </si>
  <si>
    <t xml:space="preserve"> 1.1.2. Patrullajes mensuales en toda el área protegida para el  control y vigilancia de ilicitos e incendios forestales  </t>
  </si>
  <si>
    <t xml:space="preserve">Integrantes de la   Junta Directiva y sus asociados son capacitados  sobre el tema de prevención y control de incendios forestales </t>
  </si>
  <si>
    <t>Comunidad - Área Protegida</t>
  </si>
  <si>
    <t>1.2.</t>
  </si>
  <si>
    <t>1.2.1. Producción de especies nativas forestales dentro del vivero comunitario.</t>
  </si>
  <si>
    <r>
      <t xml:space="preserve">Objetivo 1. Asegurar el desarrollo de la plantación de </t>
    </r>
    <r>
      <rPr>
        <i/>
        <sz val="11"/>
        <rFont val="Times New Roman"/>
        <family val="1"/>
      </rPr>
      <t>Cupressus lusitanica</t>
    </r>
    <r>
      <rPr>
        <sz val="11"/>
        <rFont val="Times New Roman"/>
        <family val="1"/>
      </rPr>
      <t xml:space="preserve"> del área protegida, sin alterar las condicione naturales del área.</t>
    </r>
  </si>
  <si>
    <t>La comunidad así como los visitantes del área, son sensibilizados y concientizados, sobre la importancia del área protegida.</t>
  </si>
  <si>
    <t>Objetivo 1.  Implementar  un Programa de Educación Ambiental a nivel comunitario, incluyendo a los centros educativos y población en general</t>
  </si>
  <si>
    <t xml:space="preserve">1.1. </t>
  </si>
  <si>
    <t xml:space="preserve">Se cuenta con un plan de educación ambiental </t>
  </si>
  <si>
    <t>Comunidad de Yalambojoch</t>
  </si>
  <si>
    <t>1.1.1. Elaboración de un plan de educacion ambiental</t>
  </si>
  <si>
    <t>Objetivo 1.  Promover el tursimo a nivel local, regional y nacional.</t>
  </si>
  <si>
    <t>1.1.</t>
  </si>
  <si>
    <t xml:space="preserve"> Se mejora la capacidad instalada de atención a visitantes y se promueve el área como turistica.</t>
  </si>
  <si>
    <t>Se cuenta con instrumentos de divulgación del área como turística</t>
  </si>
  <si>
    <t>1.1. Mantenimiento de las instalaciones ecoturisticas que se encuentran dentro del área</t>
  </si>
  <si>
    <t>1.1.2. Limpieza de la carretera que atraviesa el área protegida</t>
  </si>
  <si>
    <t>1.2.1. Elaboación de material publicitario y creacón de fam-page</t>
  </si>
  <si>
    <t xml:space="preserve">x </t>
  </si>
  <si>
    <t>Material publicitario y fam-page</t>
  </si>
  <si>
    <t>3. Programa: Administración</t>
  </si>
  <si>
    <t>5. Resultado esperado: Se cuenta con un plan de financiamiento para el área protegida</t>
  </si>
  <si>
    <t>4. Sub programas: Sostenibilidad financiera</t>
  </si>
  <si>
    <t xml:space="preserve">Se cuenta con el equipo tecnico y administrativo e insumisos basicos para la administracion del area protegida </t>
  </si>
  <si>
    <t>1.1.2. Elaboración y gestión del presupuesto anual para el manejo del área</t>
  </si>
  <si>
    <t>Objetivo 1. Mejorar la capacidad técnica, administraiva y financiera para el manejo del área protegida.</t>
  </si>
  <si>
    <t>Objetivo 1. Delimitar y demarcar el área protegida para su correcta administración</t>
  </si>
  <si>
    <t>El área protegida es delimitada y demarcada con estructuras permanentes</t>
  </si>
  <si>
    <t xml:space="preserve">Área protegida </t>
  </si>
  <si>
    <t>CONAP (Proyecto Consolidación del SIGAP)</t>
  </si>
  <si>
    <t>1.2.2. Elaboración y colocación de un rótulo en la entrada al área protgida.</t>
  </si>
  <si>
    <t>Junta Directiva, Comunidad -CONAP</t>
  </si>
  <si>
    <t>Rótulo instalado</t>
  </si>
  <si>
    <t>CONAP (Proyecto consolidación del SIGAP)</t>
  </si>
  <si>
    <t xml:space="preserve">Objetivo 1. Resguardar  los recursos naturales con que cuenta el área protegida,  asegurando la conservacion de la  diversidad biológica, mediante la implementacion de acciónes de control y vigilancia </t>
  </si>
  <si>
    <t>2.1. Un evento de capacitación sobre Áreas Protegidas, prevención y control de incendios forestales y ecoturismo, dirigida a junta directiva, comites locales y miembros de la asociación</t>
  </si>
  <si>
    <t>Raleo de 3 hectáreas de la plantación de ciprés que se tiene dentro del área para el mejoramiento de las condiciones naturales del ecosistema presente en la Reserva Natural Privada</t>
  </si>
  <si>
    <t>La población estudiantil es capacitada sobre temas ambientales</t>
  </si>
  <si>
    <t>1. Línea de acción: Conservación del Área Protegida y su Biodiversidad</t>
  </si>
  <si>
    <t>Desarrollo económico</t>
  </si>
  <si>
    <t>Resultado Esperado 2021</t>
  </si>
  <si>
    <t xml:space="preserve">Código </t>
  </si>
  <si>
    <t>Fotografías e informe del proyecto</t>
  </si>
  <si>
    <t xml:space="preserve"> CONAP (Consolidación del SIGAP)</t>
  </si>
  <si>
    <t>2. Programa: Ordenamiento territorial</t>
  </si>
  <si>
    <t xml:space="preserve">3. Sub programa: tenecia de la tierrra </t>
  </si>
  <si>
    <t>4. Resultado esperado: El perímtro del  área es demarcada y delimitada con monjones permanentes.</t>
  </si>
  <si>
    <t>Objetivo 1. Compensar a la Asociación el cuidado y proteccion del área protegida a través de proyectos de desarrollo comunitario</t>
  </si>
  <si>
    <t>Proyecto Consolidación del SIGAP - Asociación.</t>
  </si>
  <si>
    <t xml:space="preserve">1.1. La Asociación Awum Te, es beneficiada con un proyecto de desarrollo comunitario </t>
  </si>
  <si>
    <t>Asociación</t>
  </si>
  <si>
    <t>4. Resultado esperado: La plantación forestal, establecida en el área protegida, es mejorada mediante actividades de manejo.</t>
  </si>
  <si>
    <t>Objetivo 2. Contribuir a la conservación de especies forestales locales atraves de la produccion de las mismas.</t>
  </si>
  <si>
    <t xml:space="preserve">Vivero forestal en función </t>
  </si>
  <si>
    <t>PROGRAMA DE DESARROLLO ECONOMICO</t>
  </si>
  <si>
    <t>PRESUPUESTO IDEAL PARA EL MANEJO DEL AREA PROTEGIDA EN EL AÑO  2021</t>
  </si>
  <si>
    <t>RESERVA NATURAL PRIVADA HÄAK YAHX LUÚM</t>
  </si>
  <si>
    <t>4. Resultado esperado: La asociación Forestal Awum Té es beneficiada con proyecto comunitario, a través del proyecto Consolidación del SIGAP.</t>
  </si>
  <si>
    <t>1.1.1.Ejecución del proyecto de agua potable para fines agricolas "segunda fase"</t>
  </si>
  <si>
    <t>Investigación y monitoreo</t>
  </si>
  <si>
    <t>3. Subprograma:</t>
  </si>
  <si>
    <t>Monitoreo</t>
  </si>
  <si>
    <t>Objetivo 1. Conocer el estado de conservación del área protegida mediante monitoreos biologicos</t>
  </si>
  <si>
    <t>1.1. Se conoce el estado de conservación del AP mediante indicadores considerados en los monitoreos biológicos</t>
  </si>
  <si>
    <t>1.1.1. Desarrollo de 3 monitoreos biológicos en el área protegida</t>
  </si>
  <si>
    <t>Documento, fotografias, boletas</t>
  </si>
  <si>
    <t>Se cuenta con información de la biodiversidad del área como indicadores del estado de conservación del área protegida</t>
  </si>
  <si>
    <t>Asociación, CONAP a través del proyecto KFW.</t>
  </si>
  <si>
    <t xml:space="preserve"> CONAP (Proyecto consolidación del SIGAP)</t>
  </si>
  <si>
    <t>PROGRAMA DE INVESTIGACIÓN Y MONITOREO</t>
  </si>
  <si>
    <t>PROGRAMA DE MANEJO</t>
  </si>
  <si>
    <t>ASOCIACIÓN FORESTAL AWUM TE, ALDEA YALAMBOJOCH</t>
  </si>
  <si>
    <t>CONSEJO NACIONAL DE ÁREAS PROTEGIDAS -CONAP-</t>
  </si>
  <si>
    <t>CONSEJO NACIONAL DE AREAS PROTEGIDAS -CONAP-</t>
  </si>
  <si>
    <t>Que el Área Protegida pueda ser conocida y visitada a nivel local, regional y nacional como un centro de recreación.</t>
  </si>
  <si>
    <t>PROGRAMA DE MANEJO DE RECURSOS NATURALES</t>
  </si>
  <si>
    <t>4. Resultado esperado: El área se mantiene protegida y conservada como resultado de las actividades de control y vigilancia realizadas por la comunidad</t>
  </si>
  <si>
    <t>1.1.3. Mantenimiento de ronda corta fuego en limites susceptibles a incendios forestales y para demarcación del límite del Área Protegida</t>
  </si>
  <si>
    <t>1.2.2. Mantenimiento del vivero forestal</t>
  </si>
  <si>
    <t>ASOCIACIÓN FORESTAL AWUN TÉ</t>
  </si>
  <si>
    <t>1.1.1.Preaparación de expedeinte para solicitar raleo de la plantación en el año 2022.</t>
  </si>
  <si>
    <t>1.1.1. Construcción de monjones de cemento en el perímetro del área.</t>
  </si>
  <si>
    <t xml:space="preserve">1.1.1. Gestión de equipo complementario (equipo de computo nuevo) para la adminstración del área protegida </t>
  </si>
  <si>
    <t>Participación comunitaria</t>
  </si>
  <si>
    <t>3. Sub-programa: Participación</t>
  </si>
  <si>
    <t>1.1. La Asociación Awum Te, participa en la toma de desciciones para el manejo del área</t>
  </si>
  <si>
    <t>Objetivo 1.  Mantener la participación de los asociados  en las acciónes de manejo para el área protegida.</t>
  </si>
  <si>
    <t>3. Sub-programa: Proyectos productivos</t>
  </si>
  <si>
    <t>4. Resultado esperado: La comunidad a través de la asociación forestal Awum Te, participa en la toma de desciciones para el manejo del área protegida.</t>
  </si>
  <si>
    <t>1.1.1.  Asambleas y/o reuniones  para la toma de desiciónes en el desarrollo del proyecto Consolidación del SIGAP y otras acciónes de manejo en el área protegida.</t>
  </si>
  <si>
    <t>o+</t>
  </si>
  <si>
    <t>PROGRAMA DE PARTICIPACION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</si>
</sst>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[$Q-100A]#,##0.00"/>
    <numFmt numFmtId="165" formatCode="&quot;Q&quot;#,##0.00"/>
  </numFmts>
  <fonts count="2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b/>
      <sz val="10"/>
      <color rgb="FF0070C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rgb="FF0070C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9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9" fillId="0" borderId="0" xfId="0" applyFont="1"/>
    <xf numFmtId="0" fontId="10" fillId="0" borderId="0" xfId="0" applyFont="1" applyAlignment="1">
      <alignment vertical="justify"/>
    </xf>
    <xf numFmtId="0" fontId="14" fillId="0" borderId="0" xfId="0" applyFont="1"/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Border="1"/>
    <xf numFmtId="0" fontId="14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justify"/>
    </xf>
    <xf numFmtId="0" fontId="14" fillId="0" borderId="0" xfId="0" applyFont="1" applyAlignment="1">
      <alignment horizontal="left" vertical="justify"/>
    </xf>
    <xf numFmtId="0" fontId="15" fillId="0" borderId="0" xfId="0" applyFont="1" applyAlignment="1">
      <alignment vertical="justify"/>
    </xf>
    <xf numFmtId="0" fontId="11" fillId="0" borderId="0" xfId="0" applyFont="1" applyBorder="1" applyAlignment="1">
      <alignment horizontal="center" vertical="top"/>
    </xf>
    <xf numFmtId="0" fontId="1" fillId="0" borderId="0" xfId="0" applyFont="1"/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Border="1" applyAlignment="1">
      <alignment vertical="justify"/>
    </xf>
    <xf numFmtId="3" fontId="0" fillId="0" borderId="0" xfId="0" applyNumberFormat="1"/>
    <xf numFmtId="49" fontId="12" fillId="0" borderId="7" xfId="0" applyNumberFormat="1" applyFont="1" applyFill="1" applyBorder="1" applyAlignment="1">
      <alignment horizontal="left" vertical="top" wrapText="1"/>
    </xf>
    <xf numFmtId="49" fontId="12" fillId="0" borderId="7" xfId="0" applyNumberFormat="1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/>
    </xf>
    <xf numFmtId="0" fontId="0" fillId="0" borderId="0" xfId="0" applyFill="1" applyBorder="1"/>
    <xf numFmtId="0" fontId="17" fillId="0" borderId="7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center" vertical="center" wrapText="1"/>
    </xf>
    <xf numFmtId="164" fontId="18" fillId="0" borderId="7" xfId="0" applyNumberFormat="1" applyFont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17" fillId="2" borderId="7" xfId="0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left" vertical="top" wrapText="1"/>
    </xf>
    <xf numFmtId="0" fontId="17" fillId="0" borderId="8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center" vertical="center" wrapText="1"/>
    </xf>
    <xf numFmtId="49" fontId="17" fillId="0" borderId="14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 wrapText="1"/>
    </xf>
    <xf numFmtId="165" fontId="17" fillId="0" borderId="7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3" xfId="0" applyFont="1" applyFill="1" applyBorder="1" applyAlignment="1">
      <alignment horizontal="center" vertical="top"/>
    </xf>
    <xf numFmtId="164" fontId="12" fillId="0" borderId="9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17" fillId="0" borderId="9" xfId="0" applyFont="1" applyBorder="1" applyAlignment="1">
      <alignment horizontal="center" vertical="center" wrapText="1"/>
    </xf>
    <xf numFmtId="0" fontId="19" fillId="0" borderId="0" xfId="0" applyFont="1"/>
    <xf numFmtId="49" fontId="12" fillId="3" borderId="7" xfId="0" applyNumberFormat="1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left" vertical="justify"/>
    </xf>
    <xf numFmtId="0" fontId="17" fillId="0" borderId="0" xfId="0" applyFont="1" applyAlignment="1">
      <alignment vertical="justify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justify"/>
    </xf>
    <xf numFmtId="0" fontId="12" fillId="0" borderId="7" xfId="0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164" fontId="21" fillId="2" borderId="8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left" vertical="justify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top"/>
    </xf>
    <xf numFmtId="49" fontId="19" fillId="3" borderId="7" xfId="0" applyNumberFormat="1" applyFont="1" applyFill="1" applyBorder="1" applyAlignment="1">
      <alignment vertical="top" wrapText="1"/>
    </xf>
    <xf numFmtId="0" fontId="19" fillId="3" borderId="7" xfId="0" applyFont="1" applyFill="1" applyBorder="1" applyAlignment="1">
      <alignment horizontal="center" vertical="top"/>
    </xf>
    <xf numFmtId="49" fontId="19" fillId="0" borderId="7" xfId="0" applyNumberFormat="1" applyFont="1" applyFill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wrapText="1"/>
    </xf>
    <xf numFmtId="164" fontId="21" fillId="0" borderId="11" xfId="0" applyNumberFormat="1" applyFont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justify"/>
    </xf>
    <xf numFmtId="0" fontId="19" fillId="0" borderId="0" xfId="0" applyFont="1" applyFill="1" applyBorder="1" applyAlignment="1">
      <alignment horizontal="center" vertical="top" wrapText="1"/>
    </xf>
    <xf numFmtId="49" fontId="19" fillId="0" borderId="0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/>
    <xf numFmtId="164" fontId="23" fillId="0" borderId="0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justify"/>
    </xf>
    <xf numFmtId="164" fontId="21" fillId="0" borderId="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19" fillId="3" borderId="7" xfId="0" applyFont="1" applyFill="1" applyBorder="1" applyAlignment="1">
      <alignment horizontal="center" vertical="top" wrapText="1"/>
    </xf>
    <xf numFmtId="0" fontId="21" fillId="0" borderId="8" xfId="0" applyFont="1" applyBorder="1" applyAlignment="1">
      <alignment horizontal="justify" vertical="top" wrapText="1"/>
    </xf>
    <xf numFmtId="49" fontId="19" fillId="0" borderId="7" xfId="0" applyNumberFormat="1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/>
    </xf>
    <xf numFmtId="49" fontId="21" fillId="0" borderId="7" xfId="0" applyNumberFormat="1" applyFont="1" applyFill="1" applyBorder="1" applyAlignment="1">
      <alignment horizontal="left" vertical="top" wrapText="1"/>
    </xf>
    <xf numFmtId="49" fontId="21" fillId="0" borderId="7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left" vertical="top" wrapText="1"/>
    </xf>
    <xf numFmtId="49" fontId="21" fillId="0" borderId="14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165" fontId="21" fillId="0" borderId="7" xfId="0" applyNumberFormat="1" applyFont="1" applyFill="1" applyBorder="1" applyAlignment="1">
      <alignment horizontal="center" vertical="center"/>
    </xf>
    <xf numFmtId="164" fontId="19" fillId="0" borderId="7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justify" vertical="top" wrapText="1"/>
    </xf>
    <xf numFmtId="49" fontId="19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49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/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4" fontId="19" fillId="0" borderId="1" xfId="0" applyNumberFormat="1" applyFont="1" applyBorder="1"/>
    <xf numFmtId="0" fontId="19" fillId="0" borderId="1" xfId="0" applyFont="1" applyBorder="1"/>
    <xf numFmtId="164" fontId="19" fillId="2" borderId="1" xfId="0" applyNumberFormat="1" applyFont="1" applyFill="1" applyBorder="1" applyAlignment="1">
      <alignment horizontal="center" vertical="center" wrapText="1"/>
    </xf>
    <xf numFmtId="164" fontId="19" fillId="4" borderId="1" xfId="0" applyNumberFormat="1" applyFont="1" applyFill="1" applyBorder="1"/>
    <xf numFmtId="0" fontId="21" fillId="0" borderId="1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top" wrapText="1"/>
    </xf>
    <xf numFmtId="164" fontId="21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 wrapText="1"/>
    </xf>
    <xf numFmtId="164" fontId="21" fillId="2" borderId="9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/>
    <xf numFmtId="0" fontId="11" fillId="0" borderId="1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left" vertical="center" wrapText="1"/>
    </xf>
    <xf numFmtId="164" fontId="17" fillId="2" borderId="1" xfId="0" applyNumberFormat="1" applyFont="1" applyFill="1" applyBorder="1" applyAlignment="1">
      <alignment horizontal="left" vertical="center" wrapText="1"/>
    </xf>
    <xf numFmtId="0" fontId="12" fillId="0" borderId="3" xfId="0" applyFont="1" applyBorder="1"/>
    <xf numFmtId="164" fontId="12" fillId="0" borderId="3" xfId="0" applyNumberFormat="1" applyFont="1" applyBorder="1"/>
    <xf numFmtId="164" fontId="12" fillId="4" borderId="3" xfId="0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vertical="justify"/>
    </xf>
    <xf numFmtId="0" fontId="12" fillId="0" borderId="0" xfId="0" applyFont="1" applyFill="1" applyBorder="1" applyAlignment="1">
      <alignment horizontal="left" vertical="top"/>
    </xf>
    <xf numFmtId="0" fontId="21" fillId="0" borderId="1" xfId="0" applyFont="1" applyBorder="1" applyAlignment="1">
      <alignment horizontal="left" vertical="justify"/>
    </xf>
    <xf numFmtId="49" fontId="19" fillId="3" borderId="8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top"/>
    </xf>
    <xf numFmtId="0" fontId="19" fillId="0" borderId="0" xfId="0" applyFont="1" applyFill="1" applyAlignment="1">
      <alignment horizontal="left" vertical="justify"/>
    </xf>
    <xf numFmtId="0" fontId="19" fillId="0" borderId="0" xfId="0" applyFont="1" applyFill="1" applyAlignment="1">
      <alignment vertical="justify"/>
    </xf>
    <xf numFmtId="0" fontId="19" fillId="0" borderId="0" xfId="0" applyFont="1" applyFill="1" applyAlignment="1">
      <alignment horizontal="left" vertical="top"/>
    </xf>
    <xf numFmtId="0" fontId="19" fillId="0" borderId="17" xfId="0" applyFont="1" applyFill="1" applyBorder="1" applyAlignment="1">
      <alignment horizontal="left" vertical="justify"/>
    </xf>
    <xf numFmtId="0" fontId="19" fillId="0" borderId="17" xfId="0" applyFont="1" applyFill="1" applyBorder="1" applyAlignment="1">
      <alignment vertical="justify"/>
    </xf>
    <xf numFmtId="164" fontId="19" fillId="4" borderId="1" xfId="0" applyNumberFormat="1" applyFont="1" applyFill="1" applyBorder="1" applyAlignment="1">
      <alignment horizontal="center" vertical="center" wrapText="1"/>
    </xf>
    <xf numFmtId="164" fontId="19" fillId="4" borderId="3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165" fontId="2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left" vertical="justify"/>
    </xf>
    <xf numFmtId="0" fontId="14" fillId="0" borderId="1" xfId="0" applyFont="1" applyBorder="1" applyAlignment="1">
      <alignment vertical="justify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justify"/>
    </xf>
    <xf numFmtId="164" fontId="2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left" vertical="center"/>
    </xf>
    <xf numFmtId="164" fontId="19" fillId="0" borderId="1" xfId="0" applyNumberFormat="1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49" fontId="21" fillId="0" borderId="8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Border="1"/>
    <xf numFmtId="0" fontId="21" fillId="0" borderId="1" xfId="0" applyFont="1" applyFill="1" applyBorder="1" applyAlignment="1">
      <alignment horizontal="justify" vertical="top" wrapText="1"/>
    </xf>
    <xf numFmtId="44" fontId="11" fillId="0" borderId="1" xfId="0" applyNumberFormat="1" applyFont="1" applyFill="1" applyBorder="1" applyAlignment="1">
      <alignment horizontal="right" vertical="center" wrapText="1"/>
    </xf>
    <xf numFmtId="44" fontId="11" fillId="0" borderId="1" xfId="0" applyNumberFormat="1" applyFont="1" applyBorder="1" applyAlignment="1">
      <alignment horizontal="right" vertical="center"/>
    </xf>
    <xf numFmtId="165" fontId="11" fillId="5" borderId="1" xfId="0" applyNumberFormat="1" applyFont="1" applyFill="1" applyBorder="1" applyAlignment="1">
      <alignment horizontal="center" vertical="center" wrapText="1"/>
    </xf>
    <xf numFmtId="165" fontId="25" fillId="5" borderId="1" xfId="0" applyNumberFormat="1" applyFont="1" applyFill="1" applyBorder="1" applyAlignment="1">
      <alignment horizontal="center" vertical="center"/>
    </xf>
    <xf numFmtId="44" fontId="11" fillId="5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Border="1"/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top" wrapText="1"/>
    </xf>
    <xf numFmtId="0" fontId="17" fillId="2" borderId="15" xfId="0" applyFont="1" applyFill="1" applyBorder="1" applyAlignment="1">
      <alignment horizontal="center" vertical="top" wrapText="1"/>
    </xf>
    <xf numFmtId="0" fontId="17" fillId="2" borderId="14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2" fillId="3" borderId="7" xfId="0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justify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justify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4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top"/>
    </xf>
    <xf numFmtId="49" fontId="19" fillId="3" borderId="8" xfId="0" applyNumberFormat="1" applyFont="1" applyFill="1" applyBorder="1" applyAlignment="1">
      <alignment horizontal="center" vertical="center" wrapText="1"/>
    </xf>
    <xf numFmtId="49" fontId="19" fillId="3" borderId="9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/>
    </xf>
    <xf numFmtId="0" fontId="21" fillId="2" borderId="11" xfId="0" applyFont="1" applyFill="1" applyBorder="1" applyAlignment="1">
      <alignment horizontal="center" vertical="top" wrapText="1"/>
    </xf>
    <xf numFmtId="0" fontId="21" fillId="2" borderId="16" xfId="0" applyFont="1" applyFill="1" applyBorder="1" applyAlignment="1">
      <alignment horizontal="center" vertical="top" wrapText="1"/>
    </xf>
    <xf numFmtId="0" fontId="21" fillId="2" borderId="12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justify"/>
    </xf>
    <xf numFmtId="0" fontId="19" fillId="0" borderId="0" xfId="0" applyFont="1" applyAlignment="1">
      <alignment horizontal="left" vertical="top"/>
    </xf>
    <xf numFmtId="49" fontId="19" fillId="3" borderId="7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/>
    <xf numFmtId="0" fontId="19" fillId="3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top"/>
    </xf>
    <xf numFmtId="49" fontId="19" fillId="3" borderId="1" xfId="0" applyNumberFormat="1" applyFont="1" applyFill="1" applyBorder="1" applyAlignment="1">
      <alignment horizontal="center" vertical="top" wrapText="1"/>
    </xf>
    <xf numFmtId="49" fontId="19" fillId="3" borderId="2" xfId="0" applyNumberFormat="1" applyFont="1" applyFill="1" applyBorder="1" applyAlignment="1">
      <alignment horizontal="center" vertical="center" wrapText="1"/>
    </xf>
    <xf numFmtId="49" fontId="19" fillId="3" borderId="3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49" fontId="19" fillId="3" borderId="10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49" fontId="19" fillId="3" borderId="23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top" wrapText="1"/>
    </xf>
    <xf numFmtId="0" fontId="21" fillId="2" borderId="6" xfId="0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top" wrapText="1"/>
    </xf>
    <xf numFmtId="0" fontId="19" fillId="3" borderId="7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49" fontId="19" fillId="3" borderId="7" xfId="0" applyNumberFormat="1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center" vertical="top"/>
    </xf>
    <xf numFmtId="0" fontId="21" fillId="2" borderId="13" xfId="0" applyFont="1" applyFill="1" applyBorder="1" applyAlignment="1">
      <alignment horizontal="center" vertical="top" wrapText="1"/>
    </xf>
    <xf numFmtId="0" fontId="21" fillId="2" borderId="15" xfId="0" applyFont="1" applyFill="1" applyBorder="1" applyAlignment="1">
      <alignment horizontal="center" vertical="top" wrapText="1"/>
    </xf>
    <xf numFmtId="0" fontId="21" fillId="2" borderId="14" xfId="0" applyFont="1" applyFill="1" applyBorder="1" applyAlignment="1">
      <alignment horizontal="center" vertical="top" wrapText="1"/>
    </xf>
    <xf numFmtId="0" fontId="19" fillId="3" borderId="18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49" fontId="19" fillId="3" borderId="18" xfId="0" applyNumberFormat="1" applyFont="1" applyFill="1" applyBorder="1" applyAlignment="1">
      <alignment horizontal="center" vertical="center" wrapText="1"/>
    </xf>
    <xf numFmtId="49" fontId="19" fillId="3" borderId="19" xfId="0" applyNumberFormat="1" applyFont="1" applyFill="1" applyBorder="1" applyAlignment="1">
      <alignment horizontal="center" vertical="center" wrapText="1"/>
    </xf>
    <xf numFmtId="49" fontId="19" fillId="3" borderId="20" xfId="0" applyNumberFormat="1" applyFont="1" applyFill="1" applyBorder="1" applyAlignment="1">
      <alignment horizontal="center" vertical="center" wrapText="1"/>
    </xf>
    <xf numFmtId="49" fontId="19" fillId="3" borderId="21" xfId="0" applyNumberFormat="1" applyFont="1" applyFill="1" applyBorder="1" applyAlignment="1">
      <alignment horizontal="center" vertical="center" wrapText="1"/>
    </xf>
    <xf numFmtId="49" fontId="19" fillId="3" borderId="17" xfId="0" applyNumberFormat="1" applyFont="1" applyFill="1" applyBorder="1" applyAlignment="1">
      <alignment horizontal="center" vertical="center" wrapText="1"/>
    </xf>
    <xf numFmtId="49" fontId="19" fillId="3" borderId="22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9" fillId="0" borderId="0" xfId="0" applyFont="1" applyFill="1" applyBorder="1" applyAlignment="1">
      <alignment horizontal="left" vertical="justify"/>
    </xf>
    <xf numFmtId="0" fontId="19" fillId="0" borderId="0" xfId="0" applyFont="1" applyFill="1" applyBorder="1" applyAlignment="1">
      <alignment vertical="justify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PRESUPUESTO IDEAL PARA EL MANEJO DEL AREA PROTEGIDA EN EL </a:t>
            </a:r>
          </a:p>
          <a:p>
            <a:pPr>
              <a:defRPr/>
            </a:pPr>
            <a:r>
              <a:rPr lang="es-GT"/>
              <a:t>AÑO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786355848687486"/>
          <c:y val="0.23249251851225272"/>
          <c:w val="0.87213644151312519"/>
          <c:h val="0.39383774602035149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0"/>
                  <c:y val="-0.149466197755156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47-4E69-9852-76B09775DF59}"/>
                </c:ext>
              </c:extLst>
            </c:dLbl>
            <c:dLbl>
              <c:idx val="1"/>
              <c:layout>
                <c:manualLayout>
                  <c:x val="1.9896640017227612E-2"/>
                  <c:y val="-0.332147106122569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47-4E69-9852-76B09775DF59}"/>
                </c:ext>
              </c:extLst>
            </c:dLbl>
            <c:dLbl>
              <c:idx val="2"/>
              <c:layout>
                <c:manualLayout>
                  <c:x val="9.0439272805579399E-3"/>
                  <c:y val="-0.255753271714378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47-4E69-9852-76B09775DF59}"/>
                </c:ext>
              </c:extLst>
            </c:dLbl>
            <c:dLbl>
              <c:idx val="3"/>
              <c:layout>
                <c:manualLayout>
                  <c:x val="9.0439272805580059E-3"/>
                  <c:y val="-0.109608545020448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47-4E69-9852-76B09775DF59}"/>
                </c:ext>
              </c:extLst>
            </c:dLbl>
            <c:dLbl>
              <c:idx val="4"/>
              <c:layout>
                <c:manualLayout>
                  <c:x val="1.2661498192781208E-2"/>
                  <c:y val="-0.129537371387802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47-4E69-9852-76B09775DF59}"/>
                </c:ext>
              </c:extLst>
            </c:dLbl>
            <c:dLbl>
              <c:idx val="5"/>
              <c:layout>
                <c:manualLayout>
                  <c:x val="9.4486924074249756E-3"/>
                  <c:y val="-0.31057102965527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47-4E69-9852-76B09775DF59}"/>
                </c:ext>
              </c:extLst>
            </c:dLbl>
            <c:dLbl>
              <c:idx val="6"/>
              <c:layout>
                <c:manualLayout>
                  <c:x val="1.7670682730923579E-2"/>
                  <c:y val="-6.3533233932130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47-4E69-9852-76B09775DF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PRESUPUESTO 2020'!$B$10:$B$17</c:f>
              <c:strCache>
                <c:ptCount val="8"/>
                <c:pt idx="0">
                  <c:v>PROGRAMA DE CONTROL Y VIGILANCIA</c:v>
                </c:pt>
                <c:pt idx="1">
                  <c:v>PROGRAMA DE MANEJO DE RECURSOS NATURALES</c:v>
                </c:pt>
                <c:pt idx="2">
                  <c:v>PROGRAMA DE USO PUBLICO</c:v>
                </c:pt>
                <c:pt idx="3">
                  <c:v>PROGRAMA DE ORDENAMIENTO TERRITORIAL</c:v>
                </c:pt>
                <c:pt idx="4">
                  <c:v>PROGRAMA DE ADMINISTRACION</c:v>
                </c:pt>
                <c:pt idx="5">
                  <c:v>PROGRAMA DE DESARROLLO ECONOMICO</c:v>
                </c:pt>
                <c:pt idx="6">
                  <c:v>PROGRAMA DE PARTICIPACION COMUNITARIA</c:v>
                </c:pt>
                <c:pt idx="7">
                  <c:v>PROGRAMA DE INVESTIGACIÓN Y MONITOREO</c:v>
                </c:pt>
              </c:strCache>
            </c:strRef>
          </c:cat>
          <c:val>
            <c:numRef>
              <c:f>'RESUMEN PRESUPUESTO 2020'!$E$10:$E$17</c:f>
              <c:numCache>
                <c:formatCode>_("Q"* #,##0.00_);_("Q"* \(#,##0.00\);_("Q"* "-"??_);_(@_)</c:formatCode>
                <c:ptCount val="8"/>
                <c:pt idx="0">
                  <c:v>7100</c:v>
                </c:pt>
                <c:pt idx="1">
                  <c:v>22400</c:v>
                </c:pt>
                <c:pt idx="2">
                  <c:v>16050</c:v>
                </c:pt>
                <c:pt idx="3">
                  <c:v>3500</c:v>
                </c:pt>
                <c:pt idx="4">
                  <c:v>5500</c:v>
                </c:pt>
                <c:pt idx="5">
                  <c:v>230000</c:v>
                </c:pt>
                <c:pt idx="6">
                  <c:v>2500</c:v>
                </c:pt>
                <c:pt idx="7">
                  <c:v>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F-4BE5-B405-61815754D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3591688"/>
        <c:axId val="463593984"/>
        <c:axId val="0"/>
      </c:bar3DChart>
      <c:catAx>
        <c:axId val="46359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63593984"/>
        <c:crosses val="autoZero"/>
        <c:auto val="1"/>
        <c:lblAlgn val="ctr"/>
        <c:lblOffset val="100"/>
        <c:noMultiLvlLbl val="0"/>
      </c:catAx>
      <c:valAx>
        <c:axId val="46359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6359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721178</xdr:colOff>
      <xdr:row>19</xdr:row>
      <xdr:rowOff>88446</xdr:rowOff>
    </xdr:from>
    <xdr:to>
      <xdr:col>3</xdr:col>
      <xdr:colOff>1206499</xdr:colOff>
      <xdr:row>42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5EEFD7-88B8-44B6-83EB-7EA4646AE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1"/>
  <sheetViews>
    <sheetView view="pageBreakPreview" topLeftCell="A16" zoomScale="110" zoomScaleNormal="100" zoomScaleSheetLayoutView="110" workbookViewId="0">
      <selection activeCell="C17" sqref="C17"/>
    </sheetView>
  </sheetViews>
  <sheetFormatPr baseColWidth="10" defaultRowHeight="12.75" x14ac:dyDescent="0.2"/>
  <cols>
    <col min="1" max="1" width="5.28515625" customWidth="1"/>
    <col min="2" max="2" width="21" customWidth="1"/>
    <col min="3" max="3" width="11.7109375" customWidth="1"/>
    <col min="4" max="4" width="18.85546875" customWidth="1"/>
    <col min="5" max="7" width="2.28515625" bestFit="1" customWidth="1"/>
    <col min="8" max="8" width="2.7109375" bestFit="1" customWidth="1"/>
    <col min="9" max="10" width="2.28515625" bestFit="1" customWidth="1"/>
    <col min="11" max="11" width="2" customWidth="1"/>
    <col min="12" max="12" width="2.28515625" bestFit="1" customWidth="1"/>
    <col min="13" max="13" width="2.42578125" bestFit="1" customWidth="1"/>
    <col min="14" max="16" width="2.28515625" bestFit="1" customWidth="1"/>
    <col min="17" max="17" width="13.7109375" customWidth="1"/>
    <col min="18" max="18" width="13.140625" customWidth="1"/>
    <col min="19" max="19" width="9.28515625" bestFit="1" customWidth="1"/>
    <col min="20" max="20" width="9.7109375" bestFit="1" customWidth="1"/>
    <col min="21" max="21" width="9.7109375" customWidth="1"/>
    <col min="22" max="22" width="9.7109375" bestFit="1" customWidth="1"/>
    <col min="23" max="23" width="9.5703125" bestFit="1" customWidth="1"/>
    <col min="24" max="24" width="5" customWidth="1"/>
  </cols>
  <sheetData>
    <row r="1" spans="1:24" s="2" customFormat="1" ht="15.75" x14ac:dyDescent="0.25">
      <c r="A1" s="256" t="s">
        <v>149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</row>
    <row r="2" spans="1:24" s="68" customFormat="1" ht="15.75" x14ac:dyDescent="0.25">
      <c r="A2" s="256" t="s">
        <v>70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</row>
    <row r="3" spans="1:24" s="2" customFormat="1" ht="15.75" x14ac:dyDescent="0.25">
      <c r="A3" s="256" t="s">
        <v>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</row>
    <row r="4" spans="1:24" s="2" customFormat="1" ht="15.75" customHeight="1" x14ac:dyDescent="0.25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</row>
    <row r="5" spans="1:24" s="2" customFormat="1" ht="15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4" ht="14.25" x14ac:dyDescent="0.2">
      <c r="A6" s="74" t="s">
        <v>66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32"/>
      <c r="W6" s="8"/>
    </row>
    <row r="7" spans="1:24" ht="14.25" x14ac:dyDescent="0.2">
      <c r="A7" s="74" t="s">
        <v>67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32"/>
      <c r="W7" s="8"/>
    </row>
    <row r="8" spans="1:24" ht="14.25" x14ac:dyDescent="0.2">
      <c r="A8" s="74" t="s">
        <v>72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32"/>
      <c r="W8" s="8"/>
    </row>
    <row r="9" spans="1:24" ht="14.25" x14ac:dyDescent="0.2">
      <c r="A9" s="74" t="s">
        <v>153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32"/>
      <c r="W9" s="8"/>
    </row>
    <row r="10" spans="1:24" ht="7.5" customHeight="1" x14ac:dyDescent="0.2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32"/>
      <c r="W10" s="8"/>
    </row>
    <row r="11" spans="1:24" s="3" customFormat="1" ht="18" customHeight="1" x14ac:dyDescent="0.2">
      <c r="A11" s="252" t="s">
        <v>15</v>
      </c>
      <c r="B11" s="258" t="s">
        <v>73</v>
      </c>
      <c r="C11" s="258" t="s">
        <v>22</v>
      </c>
      <c r="D11" s="257" t="s">
        <v>0</v>
      </c>
      <c r="E11" s="258" t="s">
        <v>16</v>
      </c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 t="s">
        <v>10</v>
      </c>
      <c r="R11" s="258" t="s">
        <v>11</v>
      </c>
      <c r="S11" s="257" t="s">
        <v>12</v>
      </c>
      <c r="T11" s="257"/>
      <c r="U11" s="257"/>
      <c r="V11" s="257"/>
      <c r="W11" s="257"/>
    </row>
    <row r="12" spans="1:24" s="4" customFormat="1" ht="25.5" x14ac:dyDescent="0.2">
      <c r="A12" s="252"/>
      <c r="B12" s="258"/>
      <c r="C12" s="258"/>
      <c r="D12" s="257"/>
      <c r="E12" s="75" t="s">
        <v>1</v>
      </c>
      <c r="F12" s="75" t="s">
        <v>2</v>
      </c>
      <c r="G12" s="75" t="s">
        <v>3</v>
      </c>
      <c r="H12" s="75" t="s">
        <v>4</v>
      </c>
      <c r="I12" s="75" t="s">
        <v>3</v>
      </c>
      <c r="J12" s="75" t="s">
        <v>5</v>
      </c>
      <c r="K12" s="75" t="s">
        <v>5</v>
      </c>
      <c r="L12" s="75" t="s">
        <v>4</v>
      </c>
      <c r="M12" s="75" t="s">
        <v>6</v>
      </c>
      <c r="N12" s="75" t="s">
        <v>7</v>
      </c>
      <c r="O12" s="75" t="s">
        <v>8</v>
      </c>
      <c r="P12" s="75" t="s">
        <v>9</v>
      </c>
      <c r="Q12" s="258"/>
      <c r="R12" s="258"/>
      <c r="S12" s="76" t="s">
        <v>28</v>
      </c>
      <c r="T12" s="77" t="s">
        <v>17</v>
      </c>
      <c r="U12" s="65" t="s">
        <v>28</v>
      </c>
      <c r="V12" s="77" t="s">
        <v>17</v>
      </c>
      <c r="W12" s="78" t="s">
        <v>13</v>
      </c>
    </row>
    <row r="13" spans="1:24" s="4" customFormat="1" ht="42.75" customHeight="1" x14ac:dyDescent="0.2">
      <c r="A13" s="253" t="s">
        <v>111</v>
      </c>
      <c r="B13" s="254"/>
      <c r="C13" s="254"/>
      <c r="D13" s="255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56"/>
      <c r="R13" s="40"/>
      <c r="S13" s="41"/>
      <c r="T13" s="41"/>
      <c r="U13" s="41"/>
      <c r="V13" s="70"/>
      <c r="W13" s="72"/>
      <c r="X13" s="69"/>
    </row>
    <row r="14" spans="1:24" s="4" customFormat="1" ht="69" customHeight="1" x14ac:dyDescent="0.2">
      <c r="A14" s="249">
        <v>1.1000000000000001</v>
      </c>
      <c r="B14" s="249" t="s">
        <v>74</v>
      </c>
      <c r="C14" s="249" t="s">
        <v>24</v>
      </c>
      <c r="D14" s="44" t="s">
        <v>75</v>
      </c>
      <c r="E14" s="63" t="s">
        <v>55</v>
      </c>
      <c r="F14" s="63" t="s">
        <v>55</v>
      </c>
      <c r="G14" s="63" t="s">
        <v>55</v>
      </c>
      <c r="H14" s="39"/>
      <c r="I14" s="39"/>
      <c r="J14" s="39"/>
      <c r="K14" s="39"/>
      <c r="L14" s="39"/>
      <c r="M14" s="39"/>
      <c r="N14" s="39"/>
      <c r="O14" s="39"/>
      <c r="P14" s="55"/>
      <c r="Q14" s="57" t="s">
        <v>40</v>
      </c>
      <c r="R14" s="58" t="s">
        <v>61</v>
      </c>
      <c r="S14" s="60" t="s">
        <v>41</v>
      </c>
      <c r="T14" s="45">
        <v>200</v>
      </c>
      <c r="U14" s="52" t="s">
        <v>25</v>
      </c>
      <c r="V14" s="64">
        <v>500</v>
      </c>
      <c r="W14" s="71">
        <f>T14+V14</f>
        <v>700</v>
      </c>
    </row>
    <row r="15" spans="1:24" s="4" customFormat="1" ht="78" customHeight="1" x14ac:dyDescent="0.2">
      <c r="A15" s="250"/>
      <c r="B15" s="250"/>
      <c r="C15" s="250"/>
      <c r="D15" s="44" t="s">
        <v>76</v>
      </c>
      <c r="E15" s="63" t="s">
        <v>55</v>
      </c>
      <c r="F15" s="63" t="s">
        <v>55</v>
      </c>
      <c r="G15" s="63" t="s">
        <v>55</v>
      </c>
      <c r="H15" s="63" t="s">
        <v>55</v>
      </c>
      <c r="I15" s="63" t="s">
        <v>55</v>
      </c>
      <c r="J15" s="63" t="s">
        <v>55</v>
      </c>
      <c r="K15" s="63" t="s">
        <v>55</v>
      </c>
      <c r="L15" s="63" t="s">
        <v>55</v>
      </c>
      <c r="M15" s="63" t="s">
        <v>55</v>
      </c>
      <c r="N15" s="63" t="s">
        <v>55</v>
      </c>
      <c r="O15" s="63" t="s">
        <v>55</v>
      </c>
      <c r="P15" s="63" t="s">
        <v>55</v>
      </c>
      <c r="Q15" s="57" t="s">
        <v>40</v>
      </c>
      <c r="R15" s="58" t="s">
        <v>60</v>
      </c>
      <c r="S15" s="60" t="s">
        <v>41</v>
      </c>
      <c r="T15" s="45">
        <v>2400</v>
      </c>
      <c r="U15" s="52" t="s">
        <v>25</v>
      </c>
      <c r="V15" s="64">
        <v>0</v>
      </c>
      <c r="W15" s="62">
        <f>T15+V15</f>
        <v>2400</v>
      </c>
    </row>
    <row r="16" spans="1:24" ht="91.5" customHeight="1" x14ac:dyDescent="0.2">
      <c r="A16" s="251"/>
      <c r="B16" s="251"/>
      <c r="C16" s="251"/>
      <c r="D16" s="54" t="s">
        <v>154</v>
      </c>
      <c r="E16" s="79"/>
      <c r="F16" s="79" t="s">
        <v>55</v>
      </c>
      <c r="G16" s="79" t="s">
        <v>55</v>
      </c>
      <c r="H16" s="79"/>
      <c r="I16" s="79"/>
      <c r="J16" s="80"/>
      <c r="K16" s="80"/>
      <c r="L16" s="80"/>
      <c r="M16" s="80"/>
      <c r="N16" s="80" t="s">
        <v>55</v>
      </c>
      <c r="O16" s="79" t="s">
        <v>55</v>
      </c>
      <c r="P16" s="81" t="s">
        <v>55</v>
      </c>
      <c r="Q16" s="57" t="s">
        <v>42</v>
      </c>
      <c r="R16" s="59" t="s">
        <v>34</v>
      </c>
      <c r="S16" s="44" t="s">
        <v>43</v>
      </c>
      <c r="T16" s="46">
        <v>1500</v>
      </c>
      <c r="U16" s="45" t="s">
        <v>25</v>
      </c>
      <c r="V16" s="46">
        <v>1500</v>
      </c>
      <c r="W16" s="62">
        <f>V16+T16</f>
        <v>3000</v>
      </c>
    </row>
    <row r="17" spans="1:24" ht="117" customHeight="1" x14ac:dyDescent="0.2">
      <c r="A17" s="61">
        <v>1.2</v>
      </c>
      <c r="B17" s="73" t="s">
        <v>77</v>
      </c>
      <c r="C17" s="67" t="s">
        <v>78</v>
      </c>
      <c r="D17" s="44" t="s">
        <v>112</v>
      </c>
      <c r="E17" s="43"/>
      <c r="F17" s="44" t="s">
        <v>55</v>
      </c>
      <c r="G17" s="44" t="s">
        <v>55</v>
      </c>
      <c r="H17" s="44"/>
      <c r="I17" s="44"/>
      <c r="J17" s="43"/>
      <c r="K17" s="43"/>
      <c r="L17" s="43"/>
      <c r="M17" s="43"/>
      <c r="N17" s="43"/>
      <c r="O17" s="43"/>
      <c r="P17" s="43"/>
      <c r="Q17" s="44" t="s">
        <v>25</v>
      </c>
      <c r="R17" s="44" t="s">
        <v>53</v>
      </c>
      <c r="S17" s="180" t="s">
        <v>41</v>
      </c>
      <c r="T17" s="213">
        <v>500</v>
      </c>
      <c r="U17" s="213" t="s">
        <v>25</v>
      </c>
      <c r="V17" s="215">
        <v>500</v>
      </c>
      <c r="W17" s="62">
        <f>V17+T17</f>
        <v>1000</v>
      </c>
    </row>
    <row r="18" spans="1:24" ht="18.75" customHeight="1" x14ac:dyDescent="0.2">
      <c r="A18" s="33"/>
      <c r="B18" s="34"/>
      <c r="C18" s="35"/>
      <c r="D18" s="3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36"/>
      <c r="R18" s="9"/>
      <c r="S18" s="216"/>
      <c r="T18" s="214">
        <f>SUM(T14:T17)</f>
        <v>4600</v>
      </c>
      <c r="U18" s="214"/>
      <c r="V18" s="214">
        <f>SUM(V14:V17)</f>
        <v>2500</v>
      </c>
      <c r="W18" s="50">
        <f>SUM(W14:W17)</f>
        <v>7100</v>
      </c>
    </row>
    <row r="19" spans="1:24" ht="18.75" customHeight="1" x14ac:dyDescent="0.2">
      <c r="A19" s="21"/>
      <c r="B19" s="22"/>
      <c r="C19" s="23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  <c r="R19" s="24"/>
      <c r="S19" s="26"/>
      <c r="T19" s="27"/>
      <c r="U19" s="27"/>
      <c r="V19" s="47"/>
      <c r="W19" s="48"/>
      <c r="X19" s="42"/>
    </row>
    <row r="20" spans="1:24" x14ac:dyDescent="0.2">
      <c r="A20" s="8"/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49"/>
      <c r="W20" s="49"/>
      <c r="X20" s="42"/>
    </row>
    <row r="21" spans="1:24" x14ac:dyDescent="0.2">
      <c r="A21" s="9"/>
      <c r="B21" s="37"/>
      <c r="C21" s="37"/>
      <c r="D21" s="37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8"/>
    </row>
    <row r="22" spans="1:24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4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4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4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4" s="4" customFormat="1" x14ac:dyDescent="0.2">
      <c r="A27" s="14"/>
      <c r="B27" s="15"/>
      <c r="C27" s="12"/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2"/>
      <c r="R27" s="12"/>
      <c r="S27" s="11"/>
      <c r="T27" s="11"/>
      <c r="U27" s="11"/>
      <c r="V27" s="11"/>
      <c r="W27" s="11"/>
    </row>
    <row r="28" spans="1:24" s="5" customFormat="1" x14ac:dyDescent="0.2">
      <c r="A28" s="1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5" customForma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4" s="5" customForma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4" s="5" customFormat="1" x14ac:dyDescent="0.2"/>
    <row r="32" spans="1:24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</sheetData>
  <mergeCells count="16">
    <mergeCell ref="A1:W1"/>
    <mergeCell ref="A3:W3"/>
    <mergeCell ref="A4:W4"/>
    <mergeCell ref="S11:W11"/>
    <mergeCell ref="D11:D12"/>
    <mergeCell ref="Q11:Q12"/>
    <mergeCell ref="C11:C12"/>
    <mergeCell ref="B11:B12"/>
    <mergeCell ref="E11:P11"/>
    <mergeCell ref="R11:R12"/>
    <mergeCell ref="A2:W2"/>
    <mergeCell ref="A14:A16"/>
    <mergeCell ref="B14:B16"/>
    <mergeCell ref="C14:C16"/>
    <mergeCell ref="A11:A12"/>
    <mergeCell ref="A13:D13"/>
  </mergeCells>
  <phoneticPr fontId="0" type="noConversion"/>
  <printOptions horizontalCentered="1" verticalCentered="1"/>
  <pageMargins left="0" right="0" top="0.39370078740157483" bottom="0.39370078740157483" header="0" footer="0"/>
  <pageSetup scale="8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D12D4-C294-4176-8690-1050BC95C4C4}">
  <sheetPr>
    <pageSetUpPr fitToPage="1"/>
  </sheetPr>
  <dimension ref="A1:W12"/>
  <sheetViews>
    <sheetView zoomScale="85" zoomScaleNormal="85" workbookViewId="0">
      <selection activeCell="A10" sqref="A10:C10"/>
    </sheetView>
  </sheetViews>
  <sheetFormatPr baseColWidth="10" defaultRowHeight="12.75" x14ac:dyDescent="0.2"/>
  <cols>
    <col min="1" max="1" width="18" customWidth="1"/>
    <col min="2" max="2" width="12.85546875" customWidth="1"/>
    <col min="3" max="3" width="16.5703125" customWidth="1"/>
    <col min="4" max="15" width="2.140625" customWidth="1"/>
    <col min="16" max="16" width="17.7109375" customWidth="1"/>
    <col min="17" max="17" width="16.7109375" customWidth="1"/>
    <col min="18" max="18" width="14.28515625" customWidth="1"/>
    <col min="19" max="19" width="11.5703125" bestFit="1" customWidth="1"/>
    <col min="20" max="20" width="11" customWidth="1"/>
    <col min="21" max="21" width="13.85546875" bestFit="1" customWidth="1"/>
    <col min="22" max="22" width="13.140625" bestFit="1" customWidth="1"/>
  </cols>
  <sheetData>
    <row r="1" spans="1:23" ht="15.75" x14ac:dyDescent="0.2">
      <c r="A1" s="256" t="s">
        <v>150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183"/>
    </row>
    <row r="2" spans="1:23" ht="15.75" x14ac:dyDescent="0.2">
      <c r="A2" s="256" t="s">
        <v>70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183"/>
    </row>
    <row r="3" spans="1:23" ht="15.75" x14ac:dyDescent="0.2">
      <c r="A3" s="256" t="s">
        <v>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183"/>
    </row>
    <row r="4" spans="1:23" ht="21" customHeight="1" x14ac:dyDescent="0.2"/>
    <row r="5" spans="1:23" x14ac:dyDescent="0.2">
      <c r="A5" s="263" t="s">
        <v>18</v>
      </c>
      <c r="B5" s="263"/>
      <c r="C5" s="195" t="s">
        <v>30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6"/>
      <c r="R5" s="196"/>
      <c r="S5" s="196"/>
      <c r="T5" s="196"/>
      <c r="U5" s="196"/>
      <c r="V5" s="196"/>
    </row>
    <row r="6" spans="1:23" x14ac:dyDescent="0.2">
      <c r="A6" s="264" t="s">
        <v>19</v>
      </c>
      <c r="B6" s="264"/>
      <c r="C6" s="265" t="s">
        <v>136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197"/>
      <c r="R6" s="197"/>
      <c r="S6" s="197"/>
      <c r="T6" s="197"/>
      <c r="U6" s="197"/>
      <c r="V6" s="197"/>
    </row>
    <row r="7" spans="1:23" x14ac:dyDescent="0.2">
      <c r="A7" s="264" t="s">
        <v>137</v>
      </c>
      <c r="B7" s="264"/>
      <c r="C7" s="265" t="s">
        <v>138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197"/>
      <c r="R7" s="197"/>
      <c r="S7" s="197"/>
      <c r="T7" s="197"/>
      <c r="U7" s="197"/>
      <c r="V7" s="197"/>
    </row>
    <row r="8" spans="1:23" ht="23.25" customHeight="1" x14ac:dyDescent="0.2">
      <c r="A8" s="198" t="s">
        <v>21</v>
      </c>
      <c r="B8" s="198"/>
      <c r="C8" s="262" t="s">
        <v>143</v>
      </c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</row>
    <row r="9" spans="1:23" ht="25.5" x14ac:dyDescent="0.2">
      <c r="A9" s="184" t="s">
        <v>117</v>
      </c>
      <c r="B9" s="184" t="s">
        <v>22</v>
      </c>
      <c r="C9" s="185" t="s">
        <v>0</v>
      </c>
      <c r="D9" s="259" t="s">
        <v>16</v>
      </c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 t="s">
        <v>10</v>
      </c>
      <c r="Q9" s="259" t="s">
        <v>11</v>
      </c>
      <c r="R9" s="260" t="s">
        <v>12</v>
      </c>
      <c r="S9" s="260"/>
      <c r="T9" s="260"/>
      <c r="U9" s="260"/>
      <c r="V9" s="260"/>
    </row>
    <row r="10" spans="1:23" ht="45.75" customHeight="1" x14ac:dyDescent="0.2">
      <c r="A10" s="261" t="s">
        <v>139</v>
      </c>
      <c r="B10" s="261"/>
      <c r="C10" s="261"/>
      <c r="D10" s="186" t="s">
        <v>1</v>
      </c>
      <c r="E10" s="186" t="s">
        <v>2</v>
      </c>
      <c r="F10" s="186" t="s">
        <v>3</v>
      </c>
      <c r="G10" s="186" t="s">
        <v>4</v>
      </c>
      <c r="H10" s="186" t="s">
        <v>3</v>
      </c>
      <c r="I10" s="186" t="s">
        <v>5</v>
      </c>
      <c r="J10" s="186" t="s">
        <v>5</v>
      </c>
      <c r="K10" s="186" t="s">
        <v>4</v>
      </c>
      <c r="L10" s="186" t="s">
        <v>6</v>
      </c>
      <c r="M10" s="186" t="s">
        <v>7</v>
      </c>
      <c r="N10" s="186" t="s">
        <v>8</v>
      </c>
      <c r="O10" s="186" t="s">
        <v>9</v>
      </c>
      <c r="P10" s="259"/>
      <c r="Q10" s="259"/>
      <c r="R10" s="187" t="s">
        <v>23</v>
      </c>
      <c r="S10" s="187" t="s">
        <v>17</v>
      </c>
      <c r="T10" s="187" t="s">
        <v>23</v>
      </c>
      <c r="U10" s="187" t="s">
        <v>17</v>
      </c>
      <c r="V10" s="185" t="s">
        <v>13</v>
      </c>
    </row>
    <row r="11" spans="1:23" ht="89.25" x14ac:dyDescent="0.2">
      <c r="A11" s="188" t="s">
        <v>140</v>
      </c>
      <c r="B11" s="188" t="s">
        <v>24</v>
      </c>
      <c r="C11" s="188" t="s">
        <v>141</v>
      </c>
      <c r="D11" s="188"/>
      <c r="E11" s="189"/>
      <c r="F11" s="189" t="s">
        <v>55</v>
      </c>
      <c r="G11" s="189" t="s">
        <v>55</v>
      </c>
      <c r="H11" s="189"/>
      <c r="I11" s="189"/>
      <c r="J11" s="189" t="s">
        <v>55</v>
      </c>
      <c r="K11" s="189" t="s">
        <v>55</v>
      </c>
      <c r="L11" s="189"/>
      <c r="M11" s="189"/>
      <c r="N11" s="189" t="s">
        <v>55</v>
      </c>
      <c r="O11" s="189" t="s">
        <v>55</v>
      </c>
      <c r="P11" s="188" t="s">
        <v>144</v>
      </c>
      <c r="Q11" s="188" t="s">
        <v>142</v>
      </c>
      <c r="R11" s="188" t="s">
        <v>127</v>
      </c>
      <c r="S11" s="190">
        <v>600</v>
      </c>
      <c r="T11" s="188" t="s">
        <v>145</v>
      </c>
      <c r="U11" s="191">
        <v>5500</v>
      </c>
      <c r="V11" s="191">
        <f>S11+U11</f>
        <v>6100</v>
      </c>
    </row>
    <row r="12" spans="1:23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192"/>
      <c r="S12" s="193">
        <f>SUM(S11)</f>
        <v>600</v>
      </c>
      <c r="T12" s="192"/>
      <c r="U12" s="193">
        <f>SUM(U11)</f>
        <v>5500</v>
      </c>
      <c r="V12" s="194">
        <f>V11</f>
        <v>6100</v>
      </c>
    </row>
  </sheetData>
  <mergeCells count="14">
    <mergeCell ref="A1:V1"/>
    <mergeCell ref="A2:V2"/>
    <mergeCell ref="A3:V3"/>
    <mergeCell ref="Q9:Q10"/>
    <mergeCell ref="R9:V9"/>
    <mergeCell ref="A10:C10"/>
    <mergeCell ref="C8:V8"/>
    <mergeCell ref="A5:B5"/>
    <mergeCell ref="A6:B6"/>
    <mergeCell ref="C6:P6"/>
    <mergeCell ref="A7:B7"/>
    <mergeCell ref="C7:P7"/>
    <mergeCell ref="D9:O9"/>
    <mergeCell ref="P9:P10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8"/>
  <sheetViews>
    <sheetView view="pageBreakPreview" topLeftCell="A14" zoomScale="85" zoomScaleNormal="130" zoomScaleSheetLayoutView="85" workbookViewId="0">
      <selection activeCell="D18" sqref="D18"/>
    </sheetView>
  </sheetViews>
  <sheetFormatPr baseColWidth="10" defaultRowHeight="12.75" x14ac:dyDescent="0.2"/>
  <cols>
    <col min="1" max="1" width="4.85546875" style="8" customWidth="1"/>
    <col min="2" max="2" width="20.140625" style="6" customWidth="1"/>
    <col min="3" max="3" width="11.140625" style="7" customWidth="1"/>
    <col min="4" max="4" width="16.7109375" style="7" customWidth="1"/>
    <col min="5" max="6" width="2" style="7" customWidth="1"/>
    <col min="7" max="7" width="2.140625" style="7" customWidth="1"/>
    <col min="8" max="8" width="2" style="7" customWidth="1"/>
    <col min="9" max="9" width="2.42578125" style="7" customWidth="1"/>
    <col min="10" max="16" width="2" style="7" customWidth="1"/>
    <col min="17" max="17" width="12.42578125" style="8" customWidth="1"/>
    <col min="18" max="18" width="12.7109375" style="7" customWidth="1"/>
    <col min="19" max="19" width="9.140625" style="8" customWidth="1"/>
    <col min="20" max="20" width="10.7109375" style="8" bestFit="1" customWidth="1"/>
    <col min="21" max="21" width="10.7109375" style="8" customWidth="1"/>
    <col min="22" max="22" width="9.85546875" style="8" customWidth="1"/>
    <col min="23" max="23" width="13" style="8" customWidth="1"/>
  </cols>
  <sheetData>
    <row r="1" spans="1:23" s="2" customFormat="1" ht="15.75" x14ac:dyDescent="0.25">
      <c r="A1" s="256" t="s">
        <v>150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</row>
    <row r="2" spans="1:23" s="2" customFormat="1" ht="15.75" x14ac:dyDescent="0.25">
      <c r="A2" s="256" t="s">
        <v>70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</row>
    <row r="3" spans="1:23" s="2" customFormat="1" ht="15.75" customHeight="1" x14ac:dyDescent="0.25">
      <c r="A3" s="256" t="s">
        <v>71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</row>
    <row r="4" spans="1:23" s="2" customFormat="1" ht="15.7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2" customFormat="1" ht="12.75" customHeight="1" x14ac:dyDescent="0.25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66"/>
      <c r="S5" s="66"/>
      <c r="T5" s="66"/>
      <c r="U5" s="66"/>
      <c r="V5" s="66"/>
      <c r="W5" s="66"/>
    </row>
    <row r="6" spans="1:23" ht="14.25" x14ac:dyDescent="0.2">
      <c r="A6" s="85" t="s">
        <v>29</v>
      </c>
      <c r="B6" s="85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74"/>
      <c r="T6" s="74"/>
      <c r="U6" s="74"/>
      <c r="V6" s="74"/>
      <c r="W6" s="74"/>
    </row>
    <row r="7" spans="1:23" ht="14.25" x14ac:dyDescent="0.2">
      <c r="A7" s="85" t="s">
        <v>46</v>
      </c>
      <c r="B7" s="85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74"/>
      <c r="T7" s="74"/>
      <c r="U7" s="74"/>
      <c r="V7" s="74"/>
      <c r="W7" s="74"/>
    </row>
    <row r="8" spans="1:23" ht="14.25" x14ac:dyDescent="0.2">
      <c r="A8" s="85" t="s">
        <v>44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74"/>
      <c r="T8" s="74"/>
      <c r="U8" s="74"/>
      <c r="V8" s="74"/>
      <c r="W8" s="74"/>
    </row>
    <row r="9" spans="1:23" ht="21" customHeight="1" x14ac:dyDescent="0.2">
      <c r="A9" s="274" t="s">
        <v>128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</row>
    <row r="10" spans="1:23" x14ac:dyDescent="0.2">
      <c r="A10" s="82"/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2"/>
      <c r="R10" s="84"/>
      <c r="S10" s="82"/>
      <c r="T10" s="82"/>
      <c r="U10" s="82"/>
      <c r="V10" s="82"/>
      <c r="W10" s="82"/>
    </row>
    <row r="11" spans="1:23" s="3" customFormat="1" ht="12.75" customHeight="1" x14ac:dyDescent="0.2">
      <c r="A11" s="257" t="s">
        <v>15</v>
      </c>
      <c r="B11" s="258" t="s">
        <v>73</v>
      </c>
      <c r="C11" s="258" t="s">
        <v>22</v>
      </c>
      <c r="D11" s="257" t="s">
        <v>0</v>
      </c>
      <c r="E11" s="258" t="s">
        <v>16</v>
      </c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 t="s">
        <v>10</v>
      </c>
      <c r="R11" s="258" t="s">
        <v>11</v>
      </c>
      <c r="S11" s="257" t="s">
        <v>12</v>
      </c>
      <c r="T11" s="257"/>
      <c r="U11" s="257"/>
      <c r="V11" s="257"/>
      <c r="W11" s="257"/>
    </row>
    <row r="12" spans="1:23" s="4" customFormat="1" ht="36" customHeight="1" x14ac:dyDescent="0.2">
      <c r="A12" s="257"/>
      <c r="B12" s="258"/>
      <c r="C12" s="258"/>
      <c r="D12" s="257"/>
      <c r="E12" s="75" t="s">
        <v>1</v>
      </c>
      <c r="F12" s="75" t="s">
        <v>2</v>
      </c>
      <c r="G12" s="75" t="s">
        <v>3</v>
      </c>
      <c r="H12" s="75" t="s">
        <v>4</v>
      </c>
      <c r="I12" s="75" t="s">
        <v>3</v>
      </c>
      <c r="J12" s="75" t="s">
        <v>5</v>
      </c>
      <c r="K12" s="75" t="s">
        <v>5</v>
      </c>
      <c r="L12" s="75" t="s">
        <v>4</v>
      </c>
      <c r="M12" s="75" t="s">
        <v>6</v>
      </c>
      <c r="N12" s="75" t="s">
        <v>7</v>
      </c>
      <c r="O12" s="75" t="s">
        <v>8</v>
      </c>
      <c r="P12" s="75" t="s">
        <v>9</v>
      </c>
      <c r="Q12" s="258"/>
      <c r="R12" s="258"/>
      <c r="S12" s="65" t="s">
        <v>28</v>
      </c>
      <c r="T12" s="77" t="s">
        <v>17</v>
      </c>
      <c r="U12" s="65" t="s">
        <v>69</v>
      </c>
      <c r="V12" s="77" t="s">
        <v>17</v>
      </c>
      <c r="W12" s="77" t="s">
        <v>13</v>
      </c>
    </row>
    <row r="13" spans="1:23" s="4" customFormat="1" ht="47.25" customHeight="1" x14ac:dyDescent="0.2">
      <c r="A13" s="268" t="s">
        <v>81</v>
      </c>
      <c r="B13" s="269"/>
      <c r="C13" s="269"/>
      <c r="D13" s="270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63"/>
      <c r="R13" s="63"/>
      <c r="S13" s="89"/>
      <c r="T13" s="87"/>
      <c r="U13" s="90"/>
      <c r="V13" s="87"/>
      <c r="W13" s="87"/>
    </row>
    <row r="14" spans="1:23" ht="150" x14ac:dyDescent="0.2">
      <c r="A14" s="91">
        <v>1.1000000000000001</v>
      </c>
      <c r="B14" s="91" t="s">
        <v>113</v>
      </c>
      <c r="C14" s="91" t="s">
        <v>24</v>
      </c>
      <c r="D14" s="166" t="s">
        <v>157</v>
      </c>
      <c r="E14" s="91"/>
      <c r="F14" s="91"/>
      <c r="G14" s="167"/>
      <c r="H14" s="167"/>
      <c r="I14" s="167" t="s">
        <v>55</v>
      </c>
      <c r="J14" s="167" t="s">
        <v>55</v>
      </c>
      <c r="K14" s="167" t="s">
        <v>55</v>
      </c>
      <c r="L14" s="167"/>
      <c r="M14" s="167"/>
      <c r="N14" s="167"/>
      <c r="O14" s="167"/>
      <c r="P14" s="167"/>
      <c r="Q14" s="168" t="s">
        <v>33</v>
      </c>
      <c r="R14" s="91" t="s">
        <v>45</v>
      </c>
      <c r="S14" s="91" t="s">
        <v>41</v>
      </c>
      <c r="T14" s="111">
        <v>3000</v>
      </c>
      <c r="U14" s="169" t="s">
        <v>25</v>
      </c>
      <c r="V14" s="111">
        <v>0</v>
      </c>
      <c r="W14" s="98">
        <f>SUM(V14,T14)</f>
        <v>3000</v>
      </c>
    </row>
    <row r="15" spans="1:23" ht="37.5" customHeight="1" x14ac:dyDescent="0.2">
      <c r="A15" s="271" t="s">
        <v>129</v>
      </c>
      <c r="B15" s="272"/>
      <c r="C15" s="272"/>
      <c r="D15" s="273"/>
      <c r="E15" s="96"/>
      <c r="F15" s="96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97"/>
      <c r="R15" s="96"/>
      <c r="S15" s="96"/>
      <c r="T15" s="95"/>
      <c r="U15" s="95"/>
      <c r="V15" s="95"/>
      <c r="W15" s="113"/>
    </row>
    <row r="16" spans="1:23" s="18" customFormat="1" ht="79.150000000000006" customHeight="1" x14ac:dyDescent="0.2">
      <c r="A16" s="266" t="s">
        <v>79</v>
      </c>
      <c r="B16" s="266" t="s">
        <v>130</v>
      </c>
      <c r="C16" s="266" t="s">
        <v>24</v>
      </c>
      <c r="D16" s="170" t="s">
        <v>80</v>
      </c>
      <c r="E16" s="125" t="s">
        <v>55</v>
      </c>
      <c r="F16" s="125" t="s">
        <v>55</v>
      </c>
      <c r="G16" s="171" t="s">
        <v>55</v>
      </c>
      <c r="H16" s="171" t="s">
        <v>55</v>
      </c>
      <c r="I16" s="171" t="s">
        <v>55</v>
      </c>
      <c r="J16" s="171" t="s">
        <v>55</v>
      </c>
      <c r="K16" s="171" t="s">
        <v>55</v>
      </c>
      <c r="L16" s="171" t="s">
        <v>55</v>
      </c>
      <c r="M16" s="171" t="s">
        <v>55</v>
      </c>
      <c r="N16" s="171"/>
      <c r="O16" s="171"/>
      <c r="P16" s="171"/>
      <c r="Q16" s="170" t="s">
        <v>47</v>
      </c>
      <c r="R16" s="125" t="s">
        <v>48</v>
      </c>
      <c r="S16" s="125" t="s">
        <v>41</v>
      </c>
      <c r="T16" s="172">
        <v>18500</v>
      </c>
      <c r="U16" s="172" t="s">
        <v>25</v>
      </c>
      <c r="V16" s="173">
        <v>0</v>
      </c>
      <c r="W16" s="174">
        <f t="shared" ref="W16:W17" si="0">SUM(V16,T16)</f>
        <v>18500</v>
      </c>
    </row>
    <row r="17" spans="1:23" s="18" customFormat="1" ht="48" customHeight="1" x14ac:dyDescent="0.2">
      <c r="A17" s="267"/>
      <c r="B17" s="267"/>
      <c r="C17" s="267"/>
      <c r="D17" s="101" t="s">
        <v>155</v>
      </c>
      <c r="E17" s="97"/>
      <c r="F17" s="97"/>
      <c r="G17" s="102"/>
      <c r="H17" s="102" t="s">
        <v>55</v>
      </c>
      <c r="I17" s="102" t="s">
        <v>55</v>
      </c>
      <c r="J17" s="102" t="s">
        <v>55</v>
      </c>
      <c r="K17" s="102" t="s">
        <v>55</v>
      </c>
      <c r="L17" s="102" t="s">
        <v>55</v>
      </c>
      <c r="M17" s="102" t="s">
        <v>55</v>
      </c>
      <c r="N17" s="102"/>
      <c r="O17" s="103"/>
      <c r="P17" s="103"/>
      <c r="Q17" s="97" t="s">
        <v>47</v>
      </c>
      <c r="R17" s="157" t="s">
        <v>48</v>
      </c>
      <c r="S17" s="96" t="s">
        <v>41</v>
      </c>
      <c r="T17" s="95">
        <v>900</v>
      </c>
      <c r="U17" s="95" t="s">
        <v>25</v>
      </c>
      <c r="V17" s="95">
        <v>0</v>
      </c>
      <c r="W17" s="98">
        <f t="shared" si="0"/>
        <v>900</v>
      </c>
    </row>
    <row r="18" spans="1:23" ht="15" x14ac:dyDescent="0.25">
      <c r="A18" s="238"/>
      <c r="B18" s="199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238"/>
      <c r="R18" s="127"/>
      <c r="S18" s="238"/>
      <c r="T18" s="245">
        <f>SUM(T14:T17)</f>
        <v>22400</v>
      </c>
      <c r="U18" s="238"/>
      <c r="V18" s="245">
        <f>SUM(V14:V17)</f>
        <v>0</v>
      </c>
      <c r="W18" s="208">
        <f>SUM(W14:W17)</f>
        <v>22400</v>
      </c>
    </row>
  </sheetData>
  <mergeCells count="19">
    <mergeCell ref="R11:R12"/>
    <mergeCell ref="A9:W9"/>
    <mergeCell ref="C11:C12"/>
    <mergeCell ref="B11:B12"/>
    <mergeCell ref="S11:W11"/>
    <mergeCell ref="D11:D12"/>
    <mergeCell ref="E11:P11"/>
    <mergeCell ref="A11:A12"/>
    <mergeCell ref="Q11:Q12"/>
    <mergeCell ref="A1:W1"/>
    <mergeCell ref="A2:W2"/>
    <mergeCell ref="A3:W3"/>
    <mergeCell ref="A5:B5"/>
    <mergeCell ref="C5:Q5"/>
    <mergeCell ref="B16:B17"/>
    <mergeCell ref="A16:A17"/>
    <mergeCell ref="C16:C17"/>
    <mergeCell ref="A13:D13"/>
    <mergeCell ref="A15:D15"/>
  </mergeCells>
  <printOptions horizontalCentered="1" verticalCentered="1"/>
  <pageMargins left="0" right="0" top="0" bottom="0.15748031496062992" header="0.31496062992125984" footer="0.31496062992125984"/>
  <pageSetup scale="7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"/>
  <sheetViews>
    <sheetView topLeftCell="A11" zoomScale="80" zoomScaleNormal="80" zoomScaleSheetLayoutView="85" workbookViewId="0">
      <selection activeCell="D14" sqref="D14"/>
    </sheetView>
  </sheetViews>
  <sheetFormatPr baseColWidth="10" defaultRowHeight="12.75" x14ac:dyDescent="0.2"/>
  <cols>
    <col min="1" max="1" width="5.140625" style="8" customWidth="1"/>
    <col min="2" max="2" width="23.5703125" style="6" customWidth="1"/>
    <col min="3" max="3" width="17.7109375" style="7" customWidth="1"/>
    <col min="4" max="4" width="32.28515625" style="7" customWidth="1"/>
    <col min="5" max="16" width="2.140625" style="7" customWidth="1"/>
    <col min="17" max="17" width="14.140625" style="8" customWidth="1"/>
    <col min="18" max="18" width="14.140625" style="19" customWidth="1"/>
    <col min="19" max="19" width="13.85546875" style="8" customWidth="1"/>
    <col min="20" max="20" width="12.28515625" style="8" customWidth="1"/>
    <col min="21" max="21" width="9.85546875" style="8" customWidth="1"/>
    <col min="22" max="22" width="10.7109375" style="8" bestFit="1" customWidth="1"/>
    <col min="23" max="23" width="13" style="8" customWidth="1"/>
  </cols>
  <sheetData>
    <row r="1" spans="1:23" s="2" customFormat="1" ht="15.75" x14ac:dyDescent="0.25">
      <c r="A1" s="277" t="s">
        <v>150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</row>
    <row r="2" spans="1:23" s="2" customFormat="1" ht="15.75" x14ac:dyDescent="0.25">
      <c r="A2" s="277" t="s">
        <v>70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</row>
    <row r="3" spans="1:23" s="2" customFormat="1" ht="15.75" customHeight="1" x14ac:dyDescent="0.25">
      <c r="A3" s="277" t="s">
        <v>71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</row>
    <row r="4" spans="1:23" s="2" customFormat="1" ht="7.5" customHeight="1" x14ac:dyDescent="0.25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104"/>
      <c r="S4" s="104"/>
      <c r="T4" s="104"/>
      <c r="U4" s="104"/>
      <c r="V4" s="104"/>
      <c r="W4" s="104"/>
    </row>
    <row r="5" spans="1:23" ht="14.25" x14ac:dyDescent="0.2">
      <c r="A5" s="282" t="s">
        <v>18</v>
      </c>
      <c r="B5" s="282"/>
      <c r="C5" s="281" t="s">
        <v>30</v>
      </c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86"/>
      <c r="S5" s="74"/>
      <c r="T5" s="74"/>
      <c r="U5" s="74"/>
      <c r="V5" s="74"/>
      <c r="W5" s="74"/>
    </row>
    <row r="6" spans="1:23" ht="14.25" x14ac:dyDescent="0.2">
      <c r="A6" s="282" t="s">
        <v>19</v>
      </c>
      <c r="B6" s="282"/>
      <c r="C6" s="281" t="s">
        <v>26</v>
      </c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86"/>
      <c r="S6" s="74"/>
      <c r="T6" s="74"/>
      <c r="U6" s="74"/>
      <c r="V6" s="74"/>
      <c r="W6" s="74"/>
    </row>
    <row r="7" spans="1:23" ht="14.25" x14ac:dyDescent="0.2">
      <c r="A7" s="282" t="s">
        <v>20</v>
      </c>
      <c r="B7" s="282"/>
      <c r="C7" s="281" t="s">
        <v>35</v>
      </c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86"/>
      <c r="S7" s="74"/>
      <c r="T7" s="74"/>
      <c r="U7" s="74"/>
      <c r="V7" s="74"/>
      <c r="W7" s="74"/>
    </row>
    <row r="8" spans="1:23" ht="14.25" x14ac:dyDescent="0.2">
      <c r="A8" s="282" t="s">
        <v>21</v>
      </c>
      <c r="B8" s="282"/>
      <c r="C8" s="281" t="s">
        <v>82</v>
      </c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</row>
    <row r="9" spans="1:23" ht="12.75" customHeight="1" x14ac:dyDescent="0.25">
      <c r="A9" s="99"/>
      <c r="B9" s="100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</row>
    <row r="10" spans="1:23" ht="25.9" customHeight="1" x14ac:dyDescent="0.2">
      <c r="A10" s="285" t="s">
        <v>15</v>
      </c>
      <c r="B10" s="283" t="s">
        <v>73</v>
      </c>
      <c r="C10" s="283" t="s">
        <v>22</v>
      </c>
      <c r="D10" s="285" t="s">
        <v>0</v>
      </c>
      <c r="E10" s="283" t="s">
        <v>16</v>
      </c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75" t="s">
        <v>10</v>
      </c>
      <c r="R10" s="275" t="s">
        <v>11</v>
      </c>
      <c r="S10" s="285" t="s">
        <v>12</v>
      </c>
      <c r="T10" s="285"/>
      <c r="U10" s="285"/>
      <c r="V10" s="285"/>
      <c r="W10" s="285"/>
    </row>
    <row r="11" spans="1:23" ht="19.149999999999999" customHeight="1" x14ac:dyDescent="0.2">
      <c r="A11" s="285"/>
      <c r="B11" s="283"/>
      <c r="C11" s="283"/>
      <c r="D11" s="285"/>
      <c r="E11" s="275" t="s">
        <v>1</v>
      </c>
      <c r="F11" s="275" t="s">
        <v>2</v>
      </c>
      <c r="G11" s="275" t="s">
        <v>3</v>
      </c>
      <c r="H11" s="275" t="s">
        <v>4</v>
      </c>
      <c r="I11" s="275" t="s">
        <v>3</v>
      </c>
      <c r="J11" s="275" t="s">
        <v>5</v>
      </c>
      <c r="K11" s="275" t="s">
        <v>5</v>
      </c>
      <c r="L11" s="275" t="s">
        <v>4</v>
      </c>
      <c r="M11" s="275" t="s">
        <v>6</v>
      </c>
      <c r="N11" s="275" t="s">
        <v>7</v>
      </c>
      <c r="O11" s="275" t="s">
        <v>8</v>
      </c>
      <c r="P11" s="275" t="s">
        <v>9</v>
      </c>
      <c r="Q11" s="303"/>
      <c r="R11" s="303"/>
      <c r="S11" s="304" t="s">
        <v>23</v>
      </c>
      <c r="T11" s="304" t="s">
        <v>17</v>
      </c>
      <c r="U11" s="304" t="s">
        <v>23</v>
      </c>
      <c r="V11" s="304" t="s">
        <v>17</v>
      </c>
      <c r="W11" s="304" t="s">
        <v>13</v>
      </c>
    </row>
    <row r="12" spans="1:23" ht="33" customHeight="1" x14ac:dyDescent="0.2">
      <c r="A12" s="278" t="s">
        <v>83</v>
      </c>
      <c r="B12" s="279"/>
      <c r="C12" s="279"/>
      <c r="D12" s="280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305"/>
      <c r="T12" s="305"/>
      <c r="U12" s="305"/>
      <c r="V12" s="305"/>
      <c r="W12" s="306"/>
    </row>
    <row r="13" spans="1:23" ht="60" x14ac:dyDescent="0.2">
      <c r="A13" s="129" t="s">
        <v>84</v>
      </c>
      <c r="B13" s="96" t="s">
        <v>85</v>
      </c>
      <c r="C13" s="108" t="s">
        <v>86</v>
      </c>
      <c r="D13" s="109" t="s">
        <v>87</v>
      </c>
      <c r="E13" s="91"/>
      <c r="F13" s="91"/>
      <c r="G13" s="91"/>
      <c r="H13" s="91"/>
      <c r="I13" s="91"/>
      <c r="J13" s="91"/>
      <c r="K13" s="91"/>
      <c r="L13" s="91" t="s">
        <v>55</v>
      </c>
      <c r="M13" s="91" t="s">
        <v>55</v>
      </c>
      <c r="N13" s="91"/>
      <c r="O13" s="91"/>
      <c r="P13" s="91"/>
      <c r="Q13" s="91" t="s">
        <v>49</v>
      </c>
      <c r="R13" s="91" t="s">
        <v>27</v>
      </c>
      <c r="S13" s="110" t="s">
        <v>51</v>
      </c>
      <c r="T13" s="111">
        <v>1050</v>
      </c>
      <c r="U13" s="111" t="s">
        <v>25</v>
      </c>
      <c r="V13" s="112">
        <v>750</v>
      </c>
      <c r="W13" s="113">
        <f>T13+V13</f>
        <v>1800</v>
      </c>
    </row>
    <row r="14" spans="1:23" ht="112.5" customHeight="1" x14ac:dyDescent="0.2">
      <c r="A14" s="96" t="s">
        <v>79</v>
      </c>
      <c r="B14" s="96" t="s">
        <v>114</v>
      </c>
      <c r="C14" s="96" t="s">
        <v>32</v>
      </c>
      <c r="D14" s="102" t="s">
        <v>68</v>
      </c>
      <c r="E14" s="101"/>
      <c r="F14" s="101"/>
      <c r="G14" s="96"/>
      <c r="H14" s="96"/>
      <c r="I14" s="96" t="s">
        <v>55</v>
      </c>
      <c r="J14" s="96"/>
      <c r="K14" s="101"/>
      <c r="L14" s="101"/>
      <c r="M14" s="101"/>
      <c r="N14" s="101"/>
      <c r="O14" s="101"/>
      <c r="P14" s="101"/>
      <c r="Q14" s="101" t="s">
        <v>50</v>
      </c>
      <c r="R14" s="101" t="s">
        <v>27</v>
      </c>
      <c r="S14" s="96" t="s">
        <v>52</v>
      </c>
      <c r="T14" s="95">
        <v>500</v>
      </c>
      <c r="U14" s="95" t="s">
        <v>25</v>
      </c>
      <c r="V14" s="114">
        <v>750</v>
      </c>
      <c r="W14" s="113">
        <f>T14+V14</f>
        <v>1250</v>
      </c>
    </row>
    <row r="15" spans="1:23" ht="15" x14ac:dyDescent="0.2">
      <c r="A15" s="228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181"/>
      <c r="T15" s="229">
        <f>SUM(T13:T14)</f>
        <v>1550</v>
      </c>
      <c r="U15" s="95"/>
      <c r="V15" s="230">
        <f>SUM(V13:V14)</f>
        <v>1500</v>
      </c>
      <c r="W15" s="231">
        <f>SUM(W13:W14)</f>
        <v>3050</v>
      </c>
    </row>
    <row r="16" spans="1:23" ht="14.25" x14ac:dyDescent="0.2">
      <c r="A16" s="117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9"/>
      <c r="T16" s="120"/>
      <c r="U16" s="120"/>
      <c r="V16" s="74"/>
      <c r="W16" s="120"/>
    </row>
    <row r="17" spans="1:23" ht="15" x14ac:dyDescent="0.25">
      <c r="A17" s="282" t="s">
        <v>18</v>
      </c>
      <c r="B17" s="282"/>
      <c r="C17" s="281" t="s">
        <v>30</v>
      </c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86"/>
      <c r="S17" s="74"/>
      <c r="T17" s="74"/>
      <c r="U17" s="74"/>
      <c r="V17" s="74"/>
      <c r="W17" s="121"/>
    </row>
    <row r="18" spans="1:23" ht="15" x14ac:dyDescent="0.25">
      <c r="A18" s="282" t="s">
        <v>19</v>
      </c>
      <c r="B18" s="282"/>
      <c r="C18" s="281" t="s">
        <v>26</v>
      </c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86"/>
      <c r="S18" s="74"/>
      <c r="T18" s="74"/>
      <c r="U18" s="74"/>
      <c r="V18" s="116"/>
      <c r="W18" s="121"/>
    </row>
    <row r="19" spans="1:23" ht="15" x14ac:dyDescent="0.2">
      <c r="A19" s="282" t="s">
        <v>20</v>
      </c>
      <c r="B19" s="282"/>
      <c r="C19" s="281" t="s">
        <v>36</v>
      </c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86"/>
      <c r="S19" s="74"/>
      <c r="T19" s="74"/>
      <c r="U19" s="74"/>
      <c r="V19" s="122"/>
      <c r="W19" s="74"/>
    </row>
    <row r="20" spans="1:23" ht="18.75" customHeight="1" x14ac:dyDescent="0.2">
      <c r="A20" s="286" t="s">
        <v>21</v>
      </c>
      <c r="B20" s="286"/>
      <c r="C20" s="289" t="s">
        <v>151</v>
      </c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116"/>
    </row>
    <row r="21" spans="1:23" ht="14.25" x14ac:dyDescent="0.2">
      <c r="A21" s="287" t="s">
        <v>15</v>
      </c>
      <c r="B21" s="288" t="s">
        <v>73</v>
      </c>
      <c r="C21" s="288" t="s">
        <v>22</v>
      </c>
      <c r="D21" s="290" t="s">
        <v>0</v>
      </c>
      <c r="E21" s="291" t="s">
        <v>16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2" t="s">
        <v>10</v>
      </c>
      <c r="R21" s="292" t="s">
        <v>11</v>
      </c>
      <c r="S21" s="297" t="s">
        <v>12</v>
      </c>
      <c r="T21" s="298"/>
      <c r="U21" s="298"/>
      <c r="V21" s="298"/>
      <c r="W21" s="299"/>
    </row>
    <row r="22" spans="1:23" ht="14.25" customHeight="1" x14ac:dyDescent="0.2">
      <c r="A22" s="287"/>
      <c r="B22" s="288"/>
      <c r="C22" s="288"/>
      <c r="D22" s="290"/>
      <c r="E22" s="292" t="s">
        <v>1</v>
      </c>
      <c r="F22" s="292" t="s">
        <v>2</v>
      </c>
      <c r="G22" s="292" t="s">
        <v>3</v>
      </c>
      <c r="H22" s="292" t="s">
        <v>4</v>
      </c>
      <c r="I22" s="292" t="s">
        <v>3</v>
      </c>
      <c r="J22" s="292" t="s">
        <v>5</v>
      </c>
      <c r="K22" s="292" t="s">
        <v>5</v>
      </c>
      <c r="L22" s="292" t="s">
        <v>4</v>
      </c>
      <c r="M22" s="292" t="s">
        <v>6</v>
      </c>
      <c r="N22" s="292" t="s">
        <v>7</v>
      </c>
      <c r="O22" s="292" t="s">
        <v>8</v>
      </c>
      <c r="P22" s="292" t="s">
        <v>9</v>
      </c>
      <c r="Q22" s="307"/>
      <c r="R22" s="307"/>
      <c r="S22" s="308" t="s">
        <v>23</v>
      </c>
      <c r="T22" s="308" t="s">
        <v>17</v>
      </c>
      <c r="U22" s="308" t="s">
        <v>23</v>
      </c>
      <c r="V22" s="308" t="s">
        <v>17</v>
      </c>
      <c r="W22" s="308" t="s">
        <v>13</v>
      </c>
    </row>
    <row r="23" spans="1:23" ht="24" customHeight="1" x14ac:dyDescent="0.2">
      <c r="A23" s="300" t="s">
        <v>88</v>
      </c>
      <c r="B23" s="301"/>
      <c r="C23" s="301"/>
      <c r="D23" s="302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309"/>
      <c r="T23" s="309"/>
      <c r="U23" s="309"/>
      <c r="V23" s="309"/>
      <c r="W23" s="309"/>
    </row>
    <row r="24" spans="1:23" ht="54" customHeight="1" x14ac:dyDescent="0.2">
      <c r="A24" s="267" t="s">
        <v>89</v>
      </c>
      <c r="B24" s="267" t="s">
        <v>90</v>
      </c>
      <c r="C24" s="96" t="s">
        <v>62</v>
      </c>
      <c r="D24" s="97" t="s">
        <v>92</v>
      </c>
      <c r="E24" s="96"/>
      <c r="F24" s="96"/>
      <c r="G24" s="96" t="s">
        <v>14</v>
      </c>
      <c r="H24" s="96" t="s">
        <v>14</v>
      </c>
      <c r="I24" s="96"/>
      <c r="J24" s="96"/>
      <c r="K24" s="96"/>
      <c r="L24" s="96"/>
      <c r="M24" s="96" t="s">
        <v>14</v>
      </c>
      <c r="N24" s="96"/>
      <c r="O24" s="96" t="s">
        <v>14</v>
      </c>
      <c r="P24" s="96"/>
      <c r="Q24" s="96" t="s">
        <v>41</v>
      </c>
      <c r="R24" s="181" t="s">
        <v>37</v>
      </c>
      <c r="S24" s="96" t="s">
        <v>41</v>
      </c>
      <c r="T24" s="95">
        <v>4500</v>
      </c>
      <c r="U24" s="95" t="s">
        <v>25</v>
      </c>
      <c r="V24" s="95">
        <v>0</v>
      </c>
      <c r="W24" s="113">
        <f>SUM(U24,T24)</f>
        <v>4500</v>
      </c>
    </row>
    <row r="25" spans="1:23" ht="42.75" customHeight="1" x14ac:dyDescent="0.2">
      <c r="A25" s="267"/>
      <c r="B25" s="267"/>
      <c r="C25" s="126" t="s">
        <v>62</v>
      </c>
      <c r="D25" s="101" t="s">
        <v>93</v>
      </c>
      <c r="E25" s="127"/>
      <c r="F25" s="127"/>
      <c r="G25" s="127"/>
      <c r="H25" s="127"/>
      <c r="I25" s="127"/>
      <c r="J25" s="127"/>
      <c r="K25" s="127"/>
      <c r="L25" s="127"/>
      <c r="M25" s="127" t="s">
        <v>14</v>
      </c>
      <c r="N25" s="127" t="s">
        <v>14</v>
      </c>
      <c r="O25" s="127" t="s">
        <v>14</v>
      </c>
      <c r="P25" s="127"/>
      <c r="Q25" s="96" t="s">
        <v>63</v>
      </c>
      <c r="R25" s="126" t="s">
        <v>64</v>
      </c>
      <c r="S25" s="126" t="s">
        <v>41</v>
      </c>
      <c r="T25" s="114">
        <v>4000</v>
      </c>
      <c r="U25" s="126" t="s">
        <v>25</v>
      </c>
      <c r="V25" s="95">
        <v>0</v>
      </c>
      <c r="W25" s="128">
        <f>T25</f>
        <v>4000</v>
      </c>
    </row>
    <row r="26" spans="1:23" ht="45.75" customHeight="1" x14ac:dyDescent="0.2">
      <c r="A26" s="294" t="s">
        <v>79</v>
      </c>
      <c r="B26" s="294" t="s">
        <v>91</v>
      </c>
      <c r="C26" s="295" t="s">
        <v>62</v>
      </c>
      <c r="D26" s="102" t="s">
        <v>94</v>
      </c>
      <c r="E26" s="130" t="s">
        <v>95</v>
      </c>
      <c r="F26" s="130" t="s">
        <v>95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 t="s">
        <v>14</v>
      </c>
      <c r="Q26" s="96" t="s">
        <v>63</v>
      </c>
      <c r="R26" s="96" t="s">
        <v>96</v>
      </c>
      <c r="S26" s="126" t="s">
        <v>41</v>
      </c>
      <c r="T26" s="114">
        <v>1000</v>
      </c>
      <c r="U26" s="126" t="s">
        <v>25</v>
      </c>
      <c r="V26" s="95">
        <v>500</v>
      </c>
      <c r="W26" s="128">
        <f>T26+V26</f>
        <v>1500</v>
      </c>
    </row>
    <row r="27" spans="1:23" ht="75" x14ac:dyDescent="0.25">
      <c r="A27" s="266"/>
      <c r="B27" s="266"/>
      <c r="C27" s="296"/>
      <c r="D27" s="102" t="s">
        <v>107</v>
      </c>
      <c r="E27" s="126" t="s">
        <v>95</v>
      </c>
      <c r="F27" s="126" t="s">
        <v>95</v>
      </c>
      <c r="G27" s="126" t="s">
        <v>14</v>
      </c>
      <c r="H27" s="126"/>
      <c r="I27" s="126"/>
      <c r="J27" s="126"/>
      <c r="K27" s="126"/>
      <c r="L27" s="126"/>
      <c r="M27" s="126"/>
      <c r="N27" s="155"/>
      <c r="O27" s="155"/>
      <c r="P27" s="155"/>
      <c r="Q27" s="96" t="s">
        <v>108</v>
      </c>
      <c r="R27" s="126" t="s">
        <v>109</v>
      </c>
      <c r="S27" s="126" t="s">
        <v>41</v>
      </c>
      <c r="T27" s="156">
        <v>1000</v>
      </c>
      <c r="U27" s="96" t="s">
        <v>110</v>
      </c>
      <c r="V27" s="95">
        <v>2000</v>
      </c>
      <c r="W27" s="95">
        <f>SUM(T27:V27)</f>
        <v>3000</v>
      </c>
    </row>
    <row r="28" spans="1:23" ht="15" x14ac:dyDescent="0.2">
      <c r="A28" s="220"/>
      <c r="B28" s="221"/>
      <c r="C28" s="222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4"/>
      <c r="S28" s="220"/>
      <c r="T28" s="219">
        <f>SUM(T24:T27)</f>
        <v>10500</v>
      </c>
      <c r="U28" s="220"/>
      <c r="V28" s="219">
        <f>SUM(V24:V27)</f>
        <v>2500</v>
      </c>
      <c r="W28" s="226">
        <f>SUM(W24:W27)</f>
        <v>13000</v>
      </c>
    </row>
    <row r="29" spans="1:23" x14ac:dyDescent="0.2">
      <c r="A29" s="220"/>
      <c r="B29" s="221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0"/>
      <c r="R29" s="225"/>
      <c r="S29" s="220"/>
      <c r="T29" s="219">
        <f>T15+T28</f>
        <v>12050</v>
      </c>
      <c r="U29" s="220"/>
      <c r="V29" s="219">
        <f>V15+V28</f>
        <v>4000</v>
      </c>
      <c r="W29" s="227">
        <f>W15+W28</f>
        <v>16050</v>
      </c>
    </row>
    <row r="30" spans="1:23" x14ac:dyDescent="0.2">
      <c r="A30" s="20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0"/>
      <c r="R30" s="30"/>
      <c r="S30" s="20"/>
      <c r="T30" s="20"/>
      <c r="U30" s="20"/>
      <c r="V30" s="20"/>
      <c r="W30" s="20"/>
    </row>
    <row r="31" spans="1:23" x14ac:dyDescent="0.2">
      <c r="A31" s="20"/>
      <c r="B31" s="29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0"/>
      <c r="R31" s="30"/>
      <c r="S31" s="20"/>
      <c r="T31" s="20"/>
      <c r="U31" s="20"/>
      <c r="V31" s="20"/>
      <c r="W31" s="20"/>
    </row>
    <row r="32" spans="1:23" x14ac:dyDescent="0.2">
      <c r="A32" s="20"/>
      <c r="B32" s="29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0"/>
      <c r="R32" s="30"/>
      <c r="S32" s="20"/>
      <c r="T32" s="20"/>
      <c r="U32" s="20"/>
      <c r="V32" s="20"/>
      <c r="W32" s="20"/>
    </row>
    <row r="33" spans="1:23" x14ac:dyDescent="0.2">
      <c r="A33" s="20"/>
      <c r="B33" s="29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0"/>
      <c r="R33" s="30"/>
      <c r="S33" s="20"/>
      <c r="T33" s="20"/>
      <c r="U33" s="20"/>
      <c r="W33" s="20"/>
    </row>
    <row r="34" spans="1:23" x14ac:dyDescent="0.2">
      <c r="A34" s="20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0"/>
      <c r="R34" s="30"/>
      <c r="S34" s="20"/>
      <c r="T34" s="20"/>
      <c r="U34" s="20"/>
      <c r="W34" s="20"/>
    </row>
  </sheetData>
  <mergeCells count="78">
    <mergeCell ref="T11:T12"/>
    <mergeCell ref="U11:U12"/>
    <mergeCell ref="V11:V12"/>
    <mergeCell ref="W11:W12"/>
    <mergeCell ref="Q21:Q23"/>
    <mergeCell ref="R21:R23"/>
    <mergeCell ref="S22:S23"/>
    <mergeCell ref="T22:T23"/>
    <mergeCell ref="U22:U23"/>
    <mergeCell ref="V22:V23"/>
    <mergeCell ref="W22:W23"/>
    <mergeCell ref="O11:O12"/>
    <mergeCell ref="P11:P12"/>
    <mergeCell ref="Q10:Q12"/>
    <mergeCell ref="R10:R12"/>
    <mergeCell ref="S11:S12"/>
    <mergeCell ref="A26:A27"/>
    <mergeCell ref="C26:C27"/>
    <mergeCell ref="B26:B27"/>
    <mergeCell ref="S21:W21"/>
    <mergeCell ref="B24:B25"/>
    <mergeCell ref="A23:D23"/>
    <mergeCell ref="A24:A25"/>
    <mergeCell ref="E22:E23"/>
    <mergeCell ref="F22:F23"/>
    <mergeCell ref="G22:G23"/>
    <mergeCell ref="H22:H23"/>
    <mergeCell ref="I22:I23"/>
    <mergeCell ref="J22:J23"/>
    <mergeCell ref="K22:K23"/>
    <mergeCell ref="L22:L23"/>
    <mergeCell ref="A20:B20"/>
    <mergeCell ref="A21:A22"/>
    <mergeCell ref="B21:B22"/>
    <mergeCell ref="C20:V20"/>
    <mergeCell ref="C21:C22"/>
    <mergeCell ref="D21:D22"/>
    <mergeCell ref="E21:P21"/>
    <mergeCell ref="M22:M23"/>
    <mergeCell ref="N22:N23"/>
    <mergeCell ref="O22:O23"/>
    <mergeCell ref="P22:P23"/>
    <mergeCell ref="A17:B17"/>
    <mergeCell ref="C17:Q17"/>
    <mergeCell ref="A18:B18"/>
    <mergeCell ref="C18:Q18"/>
    <mergeCell ref="A19:B19"/>
    <mergeCell ref="C19:Q19"/>
    <mergeCell ref="A12:D12"/>
    <mergeCell ref="C5:Q5"/>
    <mergeCell ref="A7:B7"/>
    <mergeCell ref="C7:Q7"/>
    <mergeCell ref="A5:B5"/>
    <mergeCell ref="C10:C11"/>
    <mergeCell ref="C8:W9"/>
    <mergeCell ref="D10:D11"/>
    <mergeCell ref="E10:P10"/>
    <mergeCell ref="C6:Q6"/>
    <mergeCell ref="S10:W10"/>
    <mergeCell ref="A6:B6"/>
    <mergeCell ref="A8:B8"/>
    <mergeCell ref="A10:A11"/>
    <mergeCell ref="B10:B11"/>
    <mergeCell ref="E11:E12"/>
    <mergeCell ref="A1:W1"/>
    <mergeCell ref="A2:W2"/>
    <mergeCell ref="A3:W3"/>
    <mergeCell ref="A4:B4"/>
    <mergeCell ref="C4:Q4"/>
    <mergeCell ref="K11:K12"/>
    <mergeCell ref="L11:L12"/>
    <mergeCell ref="M11:M12"/>
    <mergeCell ref="N11:N12"/>
    <mergeCell ref="F11:F12"/>
    <mergeCell ref="G11:G12"/>
    <mergeCell ref="H11:H12"/>
    <mergeCell ref="I11:I12"/>
    <mergeCell ref="J11:J12"/>
  </mergeCells>
  <printOptions horizontalCentered="1" verticalCentered="1"/>
  <pageMargins left="0" right="0" top="0.74803149606299213" bottom="0.55118110236220474" header="0.31496062992125984" footer="0.31496062992125984"/>
  <pageSetup scale="6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4"/>
  <sheetViews>
    <sheetView topLeftCell="A8" zoomScale="90" zoomScaleNormal="90" workbookViewId="0">
      <selection activeCell="D13" sqref="D13"/>
    </sheetView>
  </sheetViews>
  <sheetFormatPr baseColWidth="10" defaultRowHeight="12.75" x14ac:dyDescent="0.2"/>
  <cols>
    <col min="2" max="2" width="14.28515625" customWidth="1"/>
    <col min="4" max="4" width="20" customWidth="1"/>
    <col min="5" max="6" width="2" bestFit="1" customWidth="1"/>
    <col min="7" max="7" width="2.5703125" bestFit="1" customWidth="1"/>
    <col min="8" max="8" width="2.28515625" bestFit="1" customWidth="1"/>
    <col min="9" max="9" width="2.5703125" bestFit="1" customWidth="1"/>
    <col min="10" max="12" width="2.28515625" bestFit="1" customWidth="1"/>
    <col min="13" max="13" width="2.140625" bestFit="1" customWidth="1"/>
    <col min="14" max="14" width="2.42578125" bestFit="1" customWidth="1"/>
    <col min="15" max="16" width="2.28515625" bestFit="1" customWidth="1"/>
    <col min="17" max="17" width="13" bestFit="1" customWidth="1"/>
    <col min="18" max="18" width="13.42578125" bestFit="1" customWidth="1"/>
  </cols>
  <sheetData>
    <row r="1" spans="1:23" ht="14.25" x14ac:dyDescent="0.2">
      <c r="A1" s="277" t="s">
        <v>150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</row>
    <row r="2" spans="1:23" ht="14.25" x14ac:dyDescent="0.2">
      <c r="A2" s="277" t="s">
        <v>70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</row>
    <row r="3" spans="1:23" ht="14.25" x14ac:dyDescent="0.2">
      <c r="A3" s="277" t="s">
        <v>71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</row>
    <row r="4" spans="1:23" ht="15.75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" x14ac:dyDescent="0.25">
      <c r="A5" s="74" t="s">
        <v>66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99"/>
    </row>
    <row r="6" spans="1:23" ht="15" x14ac:dyDescent="0.25">
      <c r="A6" s="74" t="s">
        <v>121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99"/>
    </row>
    <row r="7" spans="1:23" ht="15" x14ac:dyDescent="0.25">
      <c r="A7" s="74" t="s">
        <v>122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99"/>
    </row>
    <row r="8" spans="1:23" ht="15" x14ac:dyDescent="0.25">
      <c r="A8" s="74" t="s">
        <v>123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99"/>
    </row>
    <row r="9" spans="1:23" ht="15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99"/>
    </row>
    <row r="10" spans="1:23" ht="27.75" customHeight="1" x14ac:dyDescent="0.2">
      <c r="A10" s="313" t="s">
        <v>15</v>
      </c>
      <c r="B10" s="283" t="s">
        <v>73</v>
      </c>
      <c r="C10" s="283" t="s">
        <v>22</v>
      </c>
      <c r="D10" s="285" t="s">
        <v>0</v>
      </c>
      <c r="E10" s="315" t="s">
        <v>16</v>
      </c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283" t="s">
        <v>10</v>
      </c>
      <c r="R10" s="283" t="s">
        <v>11</v>
      </c>
      <c r="S10" s="285" t="s">
        <v>12</v>
      </c>
      <c r="T10" s="285"/>
      <c r="U10" s="285"/>
      <c r="V10" s="285"/>
      <c r="W10" s="285"/>
    </row>
    <row r="11" spans="1:23" ht="28.5" x14ac:dyDescent="0.2">
      <c r="A11" s="314"/>
      <c r="B11" s="275"/>
      <c r="C11" s="275"/>
      <c r="D11" s="304"/>
      <c r="E11" s="200" t="s">
        <v>1</v>
      </c>
      <c r="F11" s="200" t="s">
        <v>2</v>
      </c>
      <c r="G11" s="200" t="s">
        <v>3</v>
      </c>
      <c r="H11" s="200" t="s">
        <v>4</v>
      </c>
      <c r="I11" s="200" t="s">
        <v>3</v>
      </c>
      <c r="J11" s="200" t="s">
        <v>5</v>
      </c>
      <c r="K11" s="200" t="s">
        <v>5</v>
      </c>
      <c r="L11" s="200" t="s">
        <v>4</v>
      </c>
      <c r="M11" s="200" t="s">
        <v>6</v>
      </c>
      <c r="N11" s="200" t="s">
        <v>7</v>
      </c>
      <c r="O11" s="200" t="s">
        <v>8</v>
      </c>
      <c r="P11" s="200" t="s">
        <v>9</v>
      </c>
      <c r="Q11" s="275"/>
      <c r="R11" s="275"/>
      <c r="S11" s="147" t="s">
        <v>28</v>
      </c>
      <c r="T11" s="201" t="s">
        <v>17</v>
      </c>
      <c r="U11" s="147" t="s">
        <v>69</v>
      </c>
      <c r="V11" s="201" t="s">
        <v>17</v>
      </c>
      <c r="W11" s="201" t="s">
        <v>13</v>
      </c>
    </row>
    <row r="12" spans="1:23" ht="36" customHeight="1" x14ac:dyDescent="0.2">
      <c r="A12" s="310" t="s">
        <v>103</v>
      </c>
      <c r="B12" s="311"/>
      <c r="C12" s="311"/>
      <c r="D12" s="312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48"/>
      <c r="R12" s="149"/>
      <c r="S12" s="150"/>
      <c r="T12" s="150"/>
      <c r="U12" s="150"/>
      <c r="V12" s="150"/>
      <c r="W12" s="150"/>
    </row>
    <row r="13" spans="1:23" ht="129" customHeight="1" x14ac:dyDescent="0.2">
      <c r="A13" s="96" t="s">
        <v>89</v>
      </c>
      <c r="B13" s="96" t="s">
        <v>104</v>
      </c>
      <c r="C13" s="96" t="s">
        <v>105</v>
      </c>
      <c r="D13" s="96" t="s">
        <v>158</v>
      </c>
      <c r="E13" s="151"/>
      <c r="F13" s="108"/>
      <c r="G13" s="108"/>
      <c r="H13" s="151" t="s">
        <v>55</v>
      </c>
      <c r="I13" s="151" t="s">
        <v>55</v>
      </c>
      <c r="J13" s="151"/>
      <c r="K13" s="151"/>
      <c r="L13" s="151"/>
      <c r="M13" s="151"/>
      <c r="N13" s="151"/>
      <c r="O13" s="151"/>
      <c r="P13" s="151"/>
      <c r="Q13" s="96" t="s">
        <v>57</v>
      </c>
      <c r="R13" s="108" t="s">
        <v>56</v>
      </c>
      <c r="S13" s="152" t="s">
        <v>41</v>
      </c>
      <c r="T13" s="95">
        <v>1000</v>
      </c>
      <c r="U13" s="152" t="s">
        <v>106</v>
      </c>
      <c r="V13" s="153">
        <v>2500</v>
      </c>
      <c r="W13" s="154">
        <f>SUM(T13:V13)</f>
        <v>3500</v>
      </c>
    </row>
    <row r="14" spans="1:23" ht="15" x14ac:dyDescent="0.25">
      <c r="A14" s="142"/>
      <c r="B14" s="143"/>
      <c r="C14" s="144"/>
      <c r="D14" s="144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45"/>
      <c r="R14" s="121"/>
      <c r="S14" s="146"/>
      <c r="T14" s="115"/>
      <c r="U14" s="115"/>
      <c r="V14" s="115"/>
      <c r="W14" s="209">
        <f>SUM(W13:W13)</f>
        <v>3500</v>
      </c>
    </row>
  </sheetData>
  <mergeCells count="12">
    <mergeCell ref="A12:D12"/>
    <mergeCell ref="A1:W1"/>
    <mergeCell ref="A2:W2"/>
    <mergeCell ref="A3:W3"/>
    <mergeCell ref="A10:A11"/>
    <mergeCell ref="B10:B11"/>
    <mergeCell ref="C10:C11"/>
    <mergeCell ref="D10:D11"/>
    <mergeCell ref="E10:P10"/>
    <mergeCell ref="Q10:Q11"/>
    <mergeCell ref="R10:R11"/>
    <mergeCell ref="S10:W10"/>
  </mergeCells>
  <pageMargins left="0.7" right="0.7" top="0.75" bottom="0.75" header="0.3" footer="0.3"/>
  <pageSetup scale="70" orientation="landscape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5"/>
  <sheetViews>
    <sheetView topLeftCell="A11" zoomScale="85" zoomScaleNormal="85" workbookViewId="0">
      <selection activeCell="O13" sqref="O13"/>
    </sheetView>
  </sheetViews>
  <sheetFormatPr baseColWidth="10" defaultRowHeight="12.75" x14ac:dyDescent="0.2"/>
  <cols>
    <col min="2" max="2" width="14.7109375" customWidth="1"/>
    <col min="4" max="4" width="19.85546875" customWidth="1"/>
    <col min="5" max="6" width="3.140625" bestFit="1" customWidth="1"/>
    <col min="7" max="7" width="3.85546875" bestFit="1" customWidth="1"/>
    <col min="8" max="8" width="3.42578125" bestFit="1" customWidth="1"/>
    <col min="9" max="9" width="3.85546875" bestFit="1" customWidth="1"/>
    <col min="10" max="11" width="3" bestFit="1" customWidth="1"/>
    <col min="12" max="12" width="3.42578125" bestFit="1" customWidth="1"/>
    <col min="13" max="13" width="3.140625" bestFit="1" customWidth="1"/>
    <col min="14" max="16" width="3.42578125" bestFit="1" customWidth="1"/>
    <col min="17" max="17" width="13" bestFit="1" customWidth="1"/>
    <col min="18" max="18" width="13.42578125" bestFit="1" customWidth="1"/>
  </cols>
  <sheetData>
    <row r="1" spans="1:23" ht="14.25" x14ac:dyDescent="0.2">
      <c r="A1" s="277" t="s">
        <v>150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</row>
    <row r="2" spans="1:23" ht="14.25" x14ac:dyDescent="0.2">
      <c r="A2" s="277" t="s">
        <v>70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</row>
    <row r="3" spans="1:23" ht="14.25" x14ac:dyDescent="0.2">
      <c r="A3" s="277" t="s">
        <v>71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</row>
    <row r="4" spans="1:23" ht="15.75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" x14ac:dyDescent="0.25">
      <c r="A5" s="74" t="s">
        <v>31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99"/>
    </row>
    <row r="6" spans="1:23" ht="15" x14ac:dyDescent="0.25">
      <c r="A6" s="74" t="s">
        <v>97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99"/>
    </row>
    <row r="7" spans="1:23" ht="15" x14ac:dyDescent="0.25">
      <c r="A7" s="74" t="s">
        <v>99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99"/>
    </row>
    <row r="8" spans="1:23" ht="15" x14ac:dyDescent="0.25">
      <c r="A8" s="74" t="s">
        <v>98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99"/>
    </row>
    <row r="9" spans="1:23" ht="15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99"/>
    </row>
    <row r="10" spans="1:23" ht="19.5" customHeight="1" x14ac:dyDescent="0.2">
      <c r="A10" s="317" t="s">
        <v>15</v>
      </c>
      <c r="B10" s="315" t="s">
        <v>73</v>
      </c>
      <c r="C10" s="315" t="s">
        <v>22</v>
      </c>
      <c r="D10" s="318" t="s">
        <v>0</v>
      </c>
      <c r="E10" s="315" t="s">
        <v>16</v>
      </c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 t="s">
        <v>10</v>
      </c>
      <c r="R10" s="315" t="s">
        <v>11</v>
      </c>
      <c r="S10" s="318" t="s">
        <v>12</v>
      </c>
      <c r="T10" s="318"/>
      <c r="U10" s="318"/>
      <c r="V10" s="318"/>
      <c r="W10" s="318"/>
    </row>
    <row r="11" spans="1:23" ht="28.5" x14ac:dyDescent="0.2">
      <c r="A11" s="317"/>
      <c r="B11" s="315"/>
      <c r="C11" s="315"/>
      <c r="D11" s="318"/>
      <c r="E11" s="105" t="s">
        <v>1</v>
      </c>
      <c r="F11" s="105" t="s">
        <v>2</v>
      </c>
      <c r="G11" s="105" t="s">
        <v>3</v>
      </c>
      <c r="H11" s="105" t="s">
        <v>4</v>
      </c>
      <c r="I11" s="105" t="s">
        <v>3</v>
      </c>
      <c r="J11" s="105" t="s">
        <v>5</v>
      </c>
      <c r="K11" s="105" t="s">
        <v>5</v>
      </c>
      <c r="L11" s="105" t="s">
        <v>4</v>
      </c>
      <c r="M11" s="105" t="s">
        <v>6</v>
      </c>
      <c r="N11" s="105" t="s">
        <v>7</v>
      </c>
      <c r="O11" s="105" t="s">
        <v>8</v>
      </c>
      <c r="P11" s="105" t="s">
        <v>9</v>
      </c>
      <c r="Q11" s="315"/>
      <c r="R11" s="315"/>
      <c r="S11" s="131" t="s">
        <v>28</v>
      </c>
      <c r="T11" s="106" t="s">
        <v>17</v>
      </c>
      <c r="U11" s="131" t="s">
        <v>69</v>
      </c>
      <c r="V11" s="106" t="s">
        <v>17</v>
      </c>
      <c r="W11" s="106" t="s">
        <v>13</v>
      </c>
    </row>
    <row r="12" spans="1:23" ht="34.5" customHeight="1" x14ac:dyDescent="0.2">
      <c r="A12" s="319" t="s">
        <v>102</v>
      </c>
      <c r="B12" s="320"/>
      <c r="C12" s="320"/>
      <c r="D12" s="321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32"/>
      <c r="R12" s="133"/>
      <c r="S12" s="134"/>
      <c r="T12" s="134"/>
      <c r="U12" s="134"/>
      <c r="V12" s="134"/>
      <c r="W12" s="134"/>
    </row>
    <row r="13" spans="1:23" ht="130.5" customHeight="1" x14ac:dyDescent="0.2">
      <c r="A13" s="316" t="s">
        <v>89</v>
      </c>
      <c r="B13" s="316" t="s">
        <v>100</v>
      </c>
      <c r="C13" s="316" t="s">
        <v>54</v>
      </c>
      <c r="D13" s="92" t="s">
        <v>159</v>
      </c>
      <c r="E13" s="107"/>
      <c r="F13" s="135"/>
      <c r="G13" s="135"/>
      <c r="H13" s="107"/>
      <c r="I13" s="107"/>
      <c r="J13" s="107"/>
      <c r="K13" s="136" t="s">
        <v>55</v>
      </c>
      <c r="L13" s="107"/>
      <c r="M13" s="107"/>
      <c r="N13" s="107"/>
      <c r="O13" s="107"/>
      <c r="P13" s="137"/>
      <c r="Q13" s="96" t="s">
        <v>40</v>
      </c>
      <c r="R13" s="138" t="s">
        <v>65</v>
      </c>
      <c r="S13" s="93" t="s">
        <v>41</v>
      </c>
      <c r="T13" s="94">
        <v>5000</v>
      </c>
      <c r="U13" s="139" t="s">
        <v>25</v>
      </c>
      <c r="V13" s="140">
        <v>0</v>
      </c>
      <c r="W13" s="141">
        <f>T13+V13</f>
        <v>5000</v>
      </c>
    </row>
    <row r="14" spans="1:23" ht="135" x14ac:dyDescent="0.2">
      <c r="A14" s="316"/>
      <c r="B14" s="316"/>
      <c r="C14" s="316"/>
      <c r="D14" s="232" t="s">
        <v>101</v>
      </c>
      <c r="E14" s="91"/>
      <c r="F14" s="91"/>
      <c r="G14" s="91"/>
      <c r="H14" s="91"/>
      <c r="I14" s="91"/>
      <c r="J14" s="233" t="s">
        <v>55</v>
      </c>
      <c r="K14" s="233" t="s">
        <v>55</v>
      </c>
      <c r="L14" s="168"/>
      <c r="M14" s="168"/>
      <c r="N14" s="168"/>
      <c r="O14" s="168"/>
      <c r="P14" s="129"/>
      <c r="Q14" s="182" t="s">
        <v>42</v>
      </c>
      <c r="R14" s="234" t="s">
        <v>34</v>
      </c>
      <c r="S14" s="91" t="s">
        <v>43</v>
      </c>
      <c r="T14" s="111">
        <v>500</v>
      </c>
      <c r="U14" s="111" t="s">
        <v>25</v>
      </c>
      <c r="V14" s="111">
        <v>0</v>
      </c>
      <c r="W14" s="141">
        <f>T14+V14</f>
        <v>500</v>
      </c>
    </row>
    <row r="15" spans="1:23" ht="15" x14ac:dyDescent="0.25">
      <c r="A15" s="235"/>
      <c r="B15" s="236"/>
      <c r="C15" s="237"/>
      <c r="D15" s="237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9"/>
      <c r="R15" s="238"/>
      <c r="S15" s="152"/>
      <c r="T15" s="95">
        <f>SUM(T13:T14)</f>
        <v>5500</v>
      </c>
      <c r="U15" s="95"/>
      <c r="V15" s="95">
        <f>SUM(V13:V14)</f>
        <v>0</v>
      </c>
      <c r="W15" s="208">
        <f>SUM(W13:W14)</f>
        <v>5500</v>
      </c>
    </row>
  </sheetData>
  <mergeCells count="15">
    <mergeCell ref="A1:W1"/>
    <mergeCell ref="A2:W2"/>
    <mergeCell ref="C13:C14"/>
    <mergeCell ref="B13:B14"/>
    <mergeCell ref="A13:A14"/>
    <mergeCell ref="A3:W3"/>
    <mergeCell ref="A10:A11"/>
    <mergeCell ref="B10:B11"/>
    <mergeCell ref="C10:C11"/>
    <mergeCell ref="D10:D11"/>
    <mergeCell ref="E10:P10"/>
    <mergeCell ref="Q10:Q11"/>
    <mergeCell ref="R10:R11"/>
    <mergeCell ref="S10:W10"/>
    <mergeCell ref="A12:D12"/>
  </mergeCells>
  <pageMargins left="0.7" right="0.7" top="0.75" bottom="0.75" header="0.3" footer="0.3"/>
  <pageSetup scale="67" orientation="landscape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3F026-860C-4C19-B6A0-AE6F51EF211E}">
  <dimension ref="A1:V24"/>
  <sheetViews>
    <sheetView view="pageLayout" topLeftCell="A17" zoomScale="70" zoomScaleNormal="85" zoomScalePageLayoutView="70" workbookViewId="0">
      <selection activeCell="K23" sqref="K23"/>
    </sheetView>
  </sheetViews>
  <sheetFormatPr baseColWidth="10" defaultRowHeight="12.75" x14ac:dyDescent="0.2"/>
  <cols>
    <col min="1" max="1" width="15.28515625" customWidth="1"/>
    <col min="2" max="2" width="23" bestFit="1" customWidth="1"/>
    <col min="3" max="3" width="15.5703125" customWidth="1"/>
    <col min="4" max="15" width="2.140625" customWidth="1"/>
    <col min="16" max="16" width="14.85546875" customWidth="1"/>
    <col min="17" max="17" width="15.42578125" customWidth="1"/>
    <col min="18" max="18" width="11.5703125" bestFit="1" customWidth="1"/>
    <col min="19" max="19" width="15.28515625" bestFit="1" customWidth="1"/>
    <col min="20" max="20" width="11" customWidth="1"/>
    <col min="21" max="21" width="17" customWidth="1"/>
    <col min="22" max="22" width="16.5703125" bestFit="1" customWidth="1"/>
  </cols>
  <sheetData>
    <row r="1" spans="1:22" ht="14.25" x14ac:dyDescent="0.2">
      <c r="A1" s="329" t="s">
        <v>150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14.25" x14ac:dyDescent="0.2">
      <c r="A2" s="329" t="s">
        <v>70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14.25" x14ac:dyDescent="0.2">
      <c r="A3" s="329" t="s">
        <v>71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</row>
    <row r="5" spans="1:22" ht="14.25" x14ac:dyDescent="0.2">
      <c r="A5" s="202" t="s">
        <v>115</v>
      </c>
      <c r="B5" s="202"/>
      <c r="C5" s="203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</row>
    <row r="6" spans="1:22" ht="14.25" x14ac:dyDescent="0.2">
      <c r="A6" s="202" t="s">
        <v>19</v>
      </c>
      <c r="B6" s="202" t="s">
        <v>116</v>
      </c>
      <c r="C6" s="203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</row>
    <row r="7" spans="1:22" ht="14.25" x14ac:dyDescent="0.2">
      <c r="A7" s="202" t="s">
        <v>164</v>
      </c>
      <c r="B7" s="202"/>
      <c r="C7" s="203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</row>
    <row r="8" spans="1:22" ht="21" customHeight="1" x14ac:dyDescent="0.2">
      <c r="A8" s="205" t="s">
        <v>134</v>
      </c>
      <c r="B8" s="205"/>
      <c r="C8" s="206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</row>
    <row r="9" spans="1:22" x14ac:dyDescent="0.2">
      <c r="A9" s="288" t="s">
        <v>117</v>
      </c>
      <c r="B9" s="288" t="s">
        <v>22</v>
      </c>
      <c r="C9" s="287" t="s">
        <v>0</v>
      </c>
      <c r="D9" s="330" t="s">
        <v>16</v>
      </c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2"/>
      <c r="P9" s="292" t="s">
        <v>10</v>
      </c>
      <c r="Q9" s="292" t="s">
        <v>11</v>
      </c>
      <c r="R9" s="322" t="s">
        <v>12</v>
      </c>
      <c r="S9" s="323"/>
      <c r="T9" s="323"/>
      <c r="U9" s="323"/>
      <c r="V9" s="324"/>
    </row>
    <row r="10" spans="1:22" ht="31.5" customHeight="1" x14ac:dyDescent="0.2">
      <c r="A10" s="288"/>
      <c r="B10" s="288"/>
      <c r="C10" s="287"/>
      <c r="D10" s="333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5"/>
      <c r="P10" s="307"/>
      <c r="Q10" s="307"/>
      <c r="R10" s="325"/>
      <c r="S10" s="326"/>
      <c r="T10" s="326"/>
      <c r="U10" s="326"/>
      <c r="V10" s="327"/>
    </row>
    <row r="11" spans="1:22" ht="48" customHeight="1" x14ac:dyDescent="0.2">
      <c r="A11" s="328" t="s">
        <v>124</v>
      </c>
      <c r="B11" s="328"/>
      <c r="C11" s="328"/>
      <c r="D11" s="158" t="s">
        <v>1</v>
      </c>
      <c r="E11" s="158" t="s">
        <v>2</v>
      </c>
      <c r="F11" s="158" t="s">
        <v>3</v>
      </c>
      <c r="G11" s="158" t="s">
        <v>4</v>
      </c>
      <c r="H11" s="158" t="s">
        <v>3</v>
      </c>
      <c r="I11" s="158" t="s">
        <v>5</v>
      </c>
      <c r="J11" s="158" t="s">
        <v>5</v>
      </c>
      <c r="K11" s="158" t="s">
        <v>4</v>
      </c>
      <c r="L11" s="158" t="s">
        <v>6</v>
      </c>
      <c r="M11" s="158" t="s">
        <v>7</v>
      </c>
      <c r="N11" s="158" t="s">
        <v>8</v>
      </c>
      <c r="O11" s="158" t="s">
        <v>9</v>
      </c>
      <c r="P11" s="293"/>
      <c r="Q11" s="293"/>
      <c r="R11" s="159" t="s">
        <v>118</v>
      </c>
      <c r="S11" s="123" t="s">
        <v>17</v>
      </c>
      <c r="T11" s="159" t="s">
        <v>23</v>
      </c>
      <c r="U11" s="159" t="s">
        <v>17</v>
      </c>
      <c r="V11" s="123" t="s">
        <v>13</v>
      </c>
    </row>
    <row r="12" spans="1:22" ht="105" x14ac:dyDescent="0.2">
      <c r="A12" s="101" t="s">
        <v>126</v>
      </c>
      <c r="B12" s="96" t="s">
        <v>86</v>
      </c>
      <c r="C12" s="101" t="s">
        <v>135</v>
      </c>
      <c r="D12" s="165"/>
      <c r="E12" s="165" t="s">
        <v>55</v>
      </c>
      <c r="F12" s="165" t="s">
        <v>55</v>
      </c>
      <c r="G12" s="165" t="s">
        <v>55</v>
      </c>
      <c r="H12" s="165" t="s">
        <v>55</v>
      </c>
      <c r="I12" s="165" t="s">
        <v>55</v>
      </c>
      <c r="J12" s="165" t="s">
        <v>55</v>
      </c>
      <c r="K12" s="165" t="s">
        <v>55</v>
      </c>
      <c r="L12" s="165" t="s">
        <v>55</v>
      </c>
      <c r="M12" s="165" t="s">
        <v>55</v>
      </c>
      <c r="N12" s="165" t="s">
        <v>55</v>
      </c>
      <c r="O12" s="165"/>
      <c r="P12" s="101" t="s">
        <v>125</v>
      </c>
      <c r="Q12" s="101" t="s">
        <v>119</v>
      </c>
      <c r="R12" s="160" t="s">
        <v>127</v>
      </c>
      <c r="S12" s="95">
        <v>30000</v>
      </c>
      <c r="T12" s="96" t="s">
        <v>120</v>
      </c>
      <c r="U12" s="113">
        <v>200000</v>
      </c>
      <c r="V12" s="113">
        <f>S12+U12</f>
        <v>230000</v>
      </c>
    </row>
    <row r="13" spans="1:22" ht="14.25" x14ac:dyDescent="0.2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161">
        <v>30000</v>
      </c>
      <c r="T13" s="162"/>
      <c r="U13" s="163">
        <f>U12</f>
        <v>200000</v>
      </c>
      <c r="V13" s="164">
        <f>V12</f>
        <v>230000</v>
      </c>
    </row>
    <row r="14" spans="1:22" ht="5.25" customHeight="1" x14ac:dyDescent="0.2">
      <c r="C14" s="4"/>
    </row>
    <row r="15" spans="1:22" ht="14.25" x14ac:dyDescent="0.2">
      <c r="A15" s="202" t="s">
        <v>115</v>
      </c>
      <c r="B15" s="202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</row>
    <row r="16" spans="1:22" ht="14.25" x14ac:dyDescent="0.2">
      <c r="A16" s="202" t="s">
        <v>19</v>
      </c>
      <c r="B16" s="202" t="s">
        <v>160</v>
      </c>
      <c r="C16" s="203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</row>
    <row r="17" spans="1:22" ht="14.25" x14ac:dyDescent="0.2">
      <c r="A17" s="202" t="s">
        <v>161</v>
      </c>
      <c r="B17" s="202"/>
      <c r="C17" s="203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</row>
    <row r="18" spans="1:22" ht="14.25" x14ac:dyDescent="0.2">
      <c r="A18" s="205" t="s">
        <v>165</v>
      </c>
      <c r="B18" s="205"/>
      <c r="C18" s="337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</row>
    <row r="20" spans="1:22" x14ac:dyDescent="0.2">
      <c r="A20" s="288" t="s">
        <v>117</v>
      </c>
      <c r="B20" s="288" t="s">
        <v>22</v>
      </c>
      <c r="C20" s="287" t="s">
        <v>0</v>
      </c>
      <c r="D20" s="330" t="s">
        <v>16</v>
      </c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2"/>
      <c r="P20" s="292" t="s">
        <v>10</v>
      </c>
      <c r="Q20" s="292" t="s">
        <v>11</v>
      </c>
      <c r="R20" s="322" t="s">
        <v>12</v>
      </c>
      <c r="S20" s="323"/>
      <c r="T20" s="323"/>
      <c r="U20" s="323"/>
      <c r="V20" s="324"/>
    </row>
    <row r="21" spans="1:22" x14ac:dyDescent="0.2">
      <c r="A21" s="288"/>
      <c r="B21" s="288"/>
      <c r="C21" s="287"/>
      <c r="D21" s="333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5"/>
      <c r="P21" s="307"/>
      <c r="Q21" s="307"/>
      <c r="R21" s="325"/>
      <c r="S21" s="326"/>
      <c r="T21" s="326"/>
      <c r="U21" s="326"/>
      <c r="V21" s="327"/>
    </row>
    <row r="22" spans="1:22" ht="34.5" customHeight="1" x14ac:dyDescent="0.2">
      <c r="A22" s="328" t="s">
        <v>163</v>
      </c>
      <c r="B22" s="328"/>
      <c r="C22" s="328"/>
      <c r="D22" s="158" t="s">
        <v>1</v>
      </c>
      <c r="E22" s="158" t="s">
        <v>2</v>
      </c>
      <c r="F22" s="158" t="s">
        <v>3</v>
      </c>
      <c r="G22" s="158" t="s">
        <v>4</v>
      </c>
      <c r="H22" s="158" t="s">
        <v>3</v>
      </c>
      <c r="I22" s="158" t="s">
        <v>5</v>
      </c>
      <c r="J22" s="158" t="s">
        <v>5</v>
      </c>
      <c r="K22" s="158" t="s">
        <v>4</v>
      </c>
      <c r="L22" s="158" t="s">
        <v>6</v>
      </c>
      <c r="M22" s="158" t="s">
        <v>7</v>
      </c>
      <c r="N22" s="158" t="s">
        <v>8</v>
      </c>
      <c r="O22" s="158" t="s">
        <v>9</v>
      </c>
      <c r="P22" s="293"/>
      <c r="Q22" s="293"/>
      <c r="R22" s="159" t="s">
        <v>118</v>
      </c>
      <c r="S22" s="248" t="s">
        <v>17</v>
      </c>
      <c r="T22" s="159" t="s">
        <v>23</v>
      </c>
      <c r="U22" s="159" t="s">
        <v>17</v>
      </c>
      <c r="V22" s="248" t="s">
        <v>13</v>
      </c>
    </row>
    <row r="23" spans="1:22" ht="204.75" customHeight="1" x14ac:dyDescent="0.2">
      <c r="A23" s="101" t="s">
        <v>162</v>
      </c>
      <c r="B23" s="246" t="s">
        <v>86</v>
      </c>
      <c r="C23" s="101" t="s">
        <v>166</v>
      </c>
      <c r="D23" s="165" t="s">
        <v>55</v>
      </c>
      <c r="E23" s="165" t="s">
        <v>55</v>
      </c>
      <c r="F23" s="165" t="s">
        <v>55</v>
      </c>
      <c r="G23" s="165" t="s">
        <v>55</v>
      </c>
      <c r="H23" s="165" t="s">
        <v>55</v>
      </c>
      <c r="I23" s="165" t="s">
        <v>55</v>
      </c>
      <c r="J23" s="165" t="s">
        <v>55</v>
      </c>
      <c r="K23" s="165" t="s">
        <v>167</v>
      </c>
      <c r="L23" s="165" t="s">
        <v>55</v>
      </c>
      <c r="M23" s="165" t="s">
        <v>55</v>
      </c>
      <c r="N23" s="165" t="s">
        <v>55</v>
      </c>
      <c r="O23" s="165"/>
      <c r="P23" s="101" t="s">
        <v>125</v>
      </c>
      <c r="Q23" s="101" t="s">
        <v>119</v>
      </c>
      <c r="R23" s="247" t="s">
        <v>127</v>
      </c>
      <c r="S23" s="95">
        <v>1000</v>
      </c>
      <c r="T23" s="246" t="s">
        <v>120</v>
      </c>
      <c r="U23" s="113">
        <v>1500</v>
      </c>
      <c r="V23" s="113">
        <f>S23+U23</f>
        <v>2500</v>
      </c>
    </row>
    <row r="24" spans="1:22" ht="14.25" x14ac:dyDescent="0.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161">
        <v>30000</v>
      </c>
      <c r="T24" s="162"/>
      <c r="U24" s="163">
        <f>U23</f>
        <v>1500</v>
      </c>
      <c r="V24" s="164">
        <f>V23</f>
        <v>2500</v>
      </c>
    </row>
  </sheetData>
  <mergeCells count="19">
    <mergeCell ref="Q20:Q22"/>
    <mergeCell ref="A22:C22"/>
    <mergeCell ref="R20:V21"/>
    <mergeCell ref="A20:A21"/>
    <mergeCell ref="B20:B21"/>
    <mergeCell ref="C20:C21"/>
    <mergeCell ref="D20:O21"/>
    <mergeCell ref="P20:P22"/>
    <mergeCell ref="R9:V10"/>
    <mergeCell ref="A11:C11"/>
    <mergeCell ref="A1:V1"/>
    <mergeCell ref="A3:V3"/>
    <mergeCell ref="A2:V2"/>
    <mergeCell ref="A9:A10"/>
    <mergeCell ref="B9:B10"/>
    <mergeCell ref="C9:C10"/>
    <mergeCell ref="D9:O10"/>
    <mergeCell ref="P9:P11"/>
    <mergeCell ref="Q9:Q11"/>
  </mergeCells>
  <pageMargins left="0.7" right="0.7" top="0.75" bottom="0.75" header="0.3" footer="0.3"/>
  <pageSetup paperSize="9" scale="7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K18"/>
  <sheetViews>
    <sheetView tabSelected="1" view="pageLayout" topLeftCell="A18" zoomScale="60" zoomScaleNormal="70" zoomScalePageLayoutView="60" workbookViewId="0">
      <selection activeCell="D36" sqref="D36"/>
    </sheetView>
  </sheetViews>
  <sheetFormatPr baseColWidth="10" defaultRowHeight="12.75" x14ac:dyDescent="0.2"/>
  <cols>
    <col min="2" max="2" width="63.85546875" customWidth="1"/>
    <col min="3" max="3" width="47.140625" customWidth="1"/>
    <col min="4" max="4" width="31.7109375" customWidth="1"/>
    <col min="5" max="5" width="26.42578125" customWidth="1"/>
  </cols>
  <sheetData>
    <row r="3" spans="1:11" ht="18.75" x14ac:dyDescent="0.3">
      <c r="A3" s="175"/>
      <c r="B3" s="336" t="s">
        <v>148</v>
      </c>
      <c r="C3" s="336"/>
      <c r="D3" s="176"/>
      <c r="E3" s="176"/>
      <c r="F3" s="175"/>
      <c r="G3" s="175"/>
      <c r="H3" s="175"/>
      <c r="I3" s="175"/>
    </row>
    <row r="4" spans="1:11" ht="18.75" x14ac:dyDescent="0.3">
      <c r="A4" s="176"/>
      <c r="B4" s="336" t="s">
        <v>149</v>
      </c>
      <c r="C4" s="336"/>
      <c r="D4" s="176"/>
      <c r="E4" s="176"/>
      <c r="F4" s="176"/>
      <c r="G4" s="176"/>
      <c r="H4" s="176"/>
      <c r="I4" s="176"/>
    </row>
    <row r="5" spans="1:11" ht="18.75" x14ac:dyDescent="0.3">
      <c r="A5" s="176"/>
      <c r="B5" s="336" t="s">
        <v>132</v>
      </c>
      <c r="C5" s="336"/>
      <c r="D5" s="176"/>
      <c r="E5" s="176"/>
      <c r="F5" s="176"/>
      <c r="G5" s="176"/>
      <c r="H5" s="176"/>
      <c r="I5" s="176"/>
    </row>
    <row r="6" spans="1:11" ht="18.75" x14ac:dyDescent="0.3">
      <c r="B6" s="336" t="s">
        <v>133</v>
      </c>
      <c r="C6" s="336"/>
      <c r="D6" s="176"/>
      <c r="E6" s="176"/>
    </row>
    <row r="7" spans="1:11" x14ac:dyDescent="0.2">
      <c r="F7" s="38"/>
    </row>
    <row r="9" spans="1:11" ht="18.75" x14ac:dyDescent="0.3">
      <c r="B9" s="211" t="s">
        <v>147</v>
      </c>
      <c r="C9" s="210" t="s">
        <v>156</v>
      </c>
      <c r="D9" s="178" t="s">
        <v>25</v>
      </c>
      <c r="E9" s="210" t="s">
        <v>13</v>
      </c>
      <c r="F9" s="1"/>
      <c r="G9" s="1"/>
      <c r="H9" s="1"/>
      <c r="I9" s="1"/>
      <c r="J9" s="1"/>
      <c r="K9" s="1"/>
    </row>
    <row r="10" spans="1:11" ht="21.2" customHeight="1" x14ac:dyDescent="0.2">
      <c r="B10" s="212" t="s">
        <v>38</v>
      </c>
      <c r="C10" s="217">
        <v>4600</v>
      </c>
      <c r="D10" s="218">
        <v>2500</v>
      </c>
      <c r="E10" s="240">
        <f t="shared" ref="E10:E17" si="0">C10+D10</f>
        <v>7100</v>
      </c>
      <c r="F10" s="51"/>
      <c r="G10" s="51"/>
      <c r="H10" s="51"/>
      <c r="I10" s="51"/>
      <c r="J10" s="51"/>
      <c r="K10" s="51"/>
    </row>
    <row r="11" spans="1:11" ht="32.25" customHeight="1" x14ac:dyDescent="0.2">
      <c r="B11" s="177" t="s">
        <v>152</v>
      </c>
      <c r="C11" s="217">
        <v>0</v>
      </c>
      <c r="D11" s="218">
        <v>22400</v>
      </c>
      <c r="E11" s="241">
        <f t="shared" si="0"/>
        <v>22400</v>
      </c>
      <c r="F11" s="1"/>
      <c r="G11" s="1"/>
      <c r="H11" s="1"/>
      <c r="I11" s="1"/>
      <c r="J11" s="1"/>
      <c r="K11" s="1"/>
    </row>
    <row r="12" spans="1:11" ht="21.2" customHeight="1" x14ac:dyDescent="0.2">
      <c r="B12" s="177" t="s">
        <v>39</v>
      </c>
      <c r="C12" s="217">
        <v>12050</v>
      </c>
      <c r="D12" s="218">
        <v>4000</v>
      </c>
      <c r="E12" s="241">
        <f t="shared" si="0"/>
        <v>16050</v>
      </c>
    </row>
    <row r="13" spans="1:11" ht="36.75" customHeight="1" x14ac:dyDescent="0.2">
      <c r="B13" s="177" t="s">
        <v>59</v>
      </c>
      <c r="C13" s="217">
        <v>1000</v>
      </c>
      <c r="D13" s="218">
        <v>2500</v>
      </c>
      <c r="E13" s="241">
        <f t="shared" si="0"/>
        <v>3500</v>
      </c>
    </row>
    <row r="14" spans="1:11" ht="21.2" customHeight="1" x14ac:dyDescent="0.2">
      <c r="B14" s="177" t="s">
        <v>58</v>
      </c>
      <c r="C14" s="217">
        <v>5500</v>
      </c>
      <c r="D14" s="218">
        <v>0</v>
      </c>
      <c r="E14" s="241">
        <f t="shared" si="0"/>
        <v>5500</v>
      </c>
    </row>
    <row r="15" spans="1:11" ht="21.2" customHeight="1" x14ac:dyDescent="0.2">
      <c r="B15" s="177" t="s">
        <v>131</v>
      </c>
      <c r="C15" s="217">
        <v>30000</v>
      </c>
      <c r="D15" s="218">
        <v>200000</v>
      </c>
      <c r="E15" s="241">
        <f t="shared" si="0"/>
        <v>230000</v>
      </c>
    </row>
    <row r="16" spans="1:11" ht="21.2" customHeight="1" x14ac:dyDescent="0.2">
      <c r="B16" s="177" t="s">
        <v>168</v>
      </c>
      <c r="C16" s="217">
        <v>1000</v>
      </c>
      <c r="D16" s="218">
        <v>1500</v>
      </c>
      <c r="E16" s="241">
        <f t="shared" si="0"/>
        <v>2500</v>
      </c>
    </row>
    <row r="17" spans="2:5" ht="32.25" customHeight="1" x14ac:dyDescent="0.2">
      <c r="B17" s="177" t="s">
        <v>146</v>
      </c>
      <c r="C17" s="217">
        <v>600</v>
      </c>
      <c r="D17" s="218">
        <v>5500</v>
      </c>
      <c r="E17" s="241">
        <f t="shared" si="0"/>
        <v>6100</v>
      </c>
    </row>
    <row r="18" spans="2:5" ht="15.75" x14ac:dyDescent="0.2">
      <c r="B18" s="179" t="s">
        <v>13</v>
      </c>
      <c r="C18" s="242">
        <f>SUM(C10:C17)</f>
        <v>54750</v>
      </c>
      <c r="D18" s="243">
        <f>SUM(D10:D17)</f>
        <v>238400</v>
      </c>
      <c r="E18" s="244">
        <f>SUM(E10:E17)</f>
        <v>293150</v>
      </c>
    </row>
  </sheetData>
  <mergeCells count="4">
    <mergeCell ref="B3:C3"/>
    <mergeCell ref="B4:C4"/>
    <mergeCell ref="B5:C5"/>
    <mergeCell ref="B6:C6"/>
  </mergeCells>
  <pageMargins left="0.7" right="0.7" top="0.75" bottom="0.75" header="0.3" footer="0.3"/>
  <pageSetup paperSize="9" scale="70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Proteccion y control</vt:lpstr>
      <vt:lpstr>Investigación y monitoreo</vt:lpstr>
      <vt:lpstr>Manejo de Recursos</vt:lpstr>
      <vt:lpstr>Uso Público</vt:lpstr>
      <vt:lpstr>Ordenamiento Territorial</vt:lpstr>
      <vt:lpstr>Administracion</vt:lpstr>
      <vt:lpstr>Desarrollo eco y participación</vt:lpstr>
      <vt:lpstr>RESUMEN PRESUPUESTO 2020</vt:lpstr>
      <vt:lpstr>'Proteccion y control'!Área_de_impresión</vt:lpstr>
      <vt:lpstr>'Uso Público'!Área_de_impresión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Kfw02</cp:lastModifiedBy>
  <cp:lastPrinted>2020-07-16T17:50:52Z</cp:lastPrinted>
  <dcterms:created xsi:type="dcterms:W3CDTF">2001-01-15T17:49:33Z</dcterms:created>
  <dcterms:modified xsi:type="dcterms:W3CDTF">2020-07-16T17:52:50Z</dcterms:modified>
</cp:coreProperties>
</file>