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rodriguez\Desktop\POAs_2020_Peten\IF_POA_2020_BPCCahuí\"/>
    </mc:Choice>
  </mc:AlternateContent>
  <xr:revisionPtr revIDLastSave="0" documentId="13_ncr:1_{A0F8EB39-6E5C-4548-970E-C09BB60E614F}" xr6:coauthVersionLast="47" xr6:coauthVersionMax="47" xr10:uidLastSave="{00000000-0000-0000-0000-000000000000}"/>
  <bookViews>
    <workbookView xWindow="-120" yWindow="-120" windowWidth="24240" windowHeight="13140" tabRatio="500" firstSheet="2" activeTab="6" xr2:uid="{00000000-000D-0000-FFFF-FFFF00000000}"/>
  </bookViews>
  <sheets>
    <sheet name="Prot.yControl" sheetId="1" r:id="rId1"/>
    <sheet name="Rel.Inst.yRRHH" sheetId="2" r:id="rId2"/>
    <sheet name="Man.RRNN" sheetId="3" r:id="rId3"/>
    <sheet name="Infra.,Equip yMan.Cont." sheetId="4" r:id="rId4"/>
    <sheet name="Invest.yMonitor" sheetId="5" r:id="rId5"/>
    <sheet name="Uso Público" sheetId="6" r:id="rId6"/>
    <sheet name="Rel.com." sheetId="7" r:id="rId7"/>
  </sheets>
  <definedNames>
    <definedName name="_xlnm.Print_Titles" localSheetId="3">'Infra.,Equip yMan.Cont.'!$11:$12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5" l="1"/>
  <c r="E19" i="4"/>
  <c r="G21" i="1"/>
  <c r="F18" i="3"/>
  <c r="E19" i="2"/>
  <c r="G18" i="7"/>
  <c r="F37" i="6"/>
  <c r="A3" i="5"/>
  <c r="A3" i="2" s="1"/>
  <c r="A2" i="5"/>
  <c r="A2" i="2" s="1"/>
  <c r="A1" i="5"/>
  <c r="A1" i="7" s="1"/>
  <c r="A1" i="4" l="1"/>
  <c r="A1" i="6"/>
  <c r="A2" i="4"/>
  <c r="A2" i="6"/>
  <c r="A3" i="4"/>
  <c r="A3" i="6"/>
  <c r="A1" i="2"/>
  <c r="A2" i="7"/>
</calcChain>
</file>

<file path=xl/sharedStrings.xml><?xml version="1.0" encoding="utf-8"?>
<sst xmlns="http://schemas.openxmlformats.org/spreadsheetml/2006/main" count="299" uniqueCount="235">
  <si>
    <t>UNIVERSIDAD SAN CARLOS DE GUATEMALA -USAC-</t>
  </si>
  <si>
    <t>CENTRO DE ESTUDIOS CONSERVACIONISTAS -CECON-</t>
  </si>
  <si>
    <t>BIOTOPO PROTEGIDO CERRO CAHUI</t>
  </si>
  <si>
    <t>COMPONENTE DE PROTECCIÓN Y CONTROL</t>
  </si>
  <si>
    <t>1. Linea de acción: Conservación del área protegida y su biodiversidad.</t>
  </si>
  <si>
    <r>
      <rPr>
        <sz val="10"/>
        <rFont val="Calibri"/>
        <family val="2"/>
        <charset val="1"/>
      </rPr>
      <t>2. Programa:</t>
    </r>
    <r>
      <rPr>
        <b/>
        <sz val="10"/>
        <rFont val="Calibri"/>
        <family val="2"/>
        <charset val="1"/>
      </rPr>
      <t xml:space="preserve"> Protección y conservación</t>
    </r>
  </si>
  <si>
    <r>
      <rPr>
        <sz val="10"/>
        <rFont val="Calibri"/>
        <family val="2"/>
        <charset val="1"/>
      </rPr>
      <t xml:space="preserve">3. Sub programa: </t>
    </r>
    <r>
      <rPr>
        <u/>
        <sz val="10"/>
        <rFont val="Calibri"/>
        <family val="2"/>
        <charset val="1"/>
      </rPr>
      <t xml:space="preserve">Protección y control </t>
    </r>
  </si>
  <si>
    <t>No.</t>
  </si>
  <si>
    <t>Resultado Esperado</t>
  </si>
  <si>
    <t>Actividades</t>
  </si>
  <si>
    <t>Acciones</t>
  </si>
  <si>
    <t>Responsable</t>
  </si>
  <si>
    <t>Verificadores</t>
  </si>
  <si>
    <t>Porcentaje de Avances</t>
  </si>
  <si>
    <t>Descripción</t>
  </si>
  <si>
    <t>3.1.</t>
  </si>
  <si>
    <r>
      <rPr>
        <sz val="10"/>
        <rFont val="Calibri"/>
        <family val="2"/>
        <charset val="1"/>
      </rPr>
      <t xml:space="preserve">Se han elaborado, validado e implementado </t>
    </r>
    <r>
      <rPr>
        <b/>
        <sz val="10"/>
        <rFont val="Calibri"/>
        <family val="2"/>
        <charset val="1"/>
      </rPr>
      <t>acciones de protección y control</t>
    </r>
    <r>
      <rPr>
        <sz val="10"/>
        <rFont val="Calibri"/>
        <family val="2"/>
        <charset val="1"/>
      </rPr>
      <t xml:space="preserve"> acorde a Plan Maestro.</t>
    </r>
  </si>
  <si>
    <t>Supervisión y demarcación de límites del biotopo.</t>
  </si>
  <si>
    <t>Encargado de Biotopos, Guarda Recursos, Coordinador de Area protegidas</t>
  </si>
  <si>
    <t>Informe de Actividades con fotografias</t>
  </si>
  <si>
    <t>Rehabilitación, supervisión, limpieza y rotulación de 10 Km. de límites como parte del plan de prevención y control de incendios forestales del biotopo</t>
  </si>
  <si>
    <t>Gestión de personal con SIPECIF y CONAP</t>
  </si>
  <si>
    <t>Coordinador Administrativo y Encargado de Personal</t>
  </si>
  <si>
    <t>Informe de actividades con fotografias + Reportes en Libro de Actividades Diarias.</t>
  </si>
  <si>
    <t xml:space="preserve">Se hizo la rehabilitación, supervición y rotulación de 10 km y este fue certificado del INAB, debido a que parte de esto esta establecido en los proyectos de PROBOSQUE. </t>
  </si>
  <si>
    <t>144 patrullajes (3  / semana) en lugares estrategicos para prevenir ilicitos en el Biotopo</t>
  </si>
  <si>
    <t>Recorridos por límites, senderos públicos y no públicos (internos) y lugares estratégicos (guanales y áreas amenazadas por motosierristas y cazadores)</t>
  </si>
  <si>
    <t>Encargados del Biotopo, Guarda Recursos, Encargado de Personal y Coordinador Técnico</t>
  </si>
  <si>
    <t>Reportes en Libro de Actividades Diarias.</t>
  </si>
  <si>
    <t>Coordinación y ejecución de 5 patrullajes conjuntos con DICETUR, CONAP, DIPRONA Y EG</t>
  </si>
  <si>
    <t>Coordinación de 5 patrullajes conjuntos</t>
  </si>
  <si>
    <t>Coordinador Admon. y Encargado de Personal</t>
  </si>
  <si>
    <t>Informe de Actividades + Fotografias + Reportes en Libro Diario.</t>
  </si>
  <si>
    <t>3.2.</t>
  </si>
  <si>
    <r>
      <rPr>
        <sz val="10"/>
        <rFont val="Calibri"/>
        <family val="2"/>
        <charset val="1"/>
      </rPr>
      <t xml:space="preserve">Se han implementado acciones de </t>
    </r>
    <r>
      <rPr>
        <b/>
        <sz val="10"/>
        <rFont val="Calibri"/>
        <family val="2"/>
        <charset val="1"/>
      </rPr>
      <t>prevención y control de incendios forestales</t>
    </r>
    <r>
      <rPr>
        <sz val="10"/>
        <rFont val="Calibri"/>
        <family val="2"/>
        <charset val="1"/>
      </rPr>
      <t xml:space="preserve"> del biotopo y su área de influencia, según PM.</t>
    </r>
  </si>
  <si>
    <t>Participación del CIF-Municipal y conformación del Sector Cahuí</t>
  </si>
  <si>
    <t>Participación en reuniones del CIF Municipal de Flores</t>
  </si>
  <si>
    <t>SIPECIF-CONAP con Municipalidad de Flores y San José, CECON, AMPI, Coodinador AP</t>
  </si>
  <si>
    <t>Reportes en Informes Mensuales con fotografias</t>
  </si>
  <si>
    <t>Se conformo la CIF-municipal de Flores, ademas el Cahui es el centro de Convergencia para emergencia del sector.</t>
  </si>
  <si>
    <t>Coordinación con SIPECIF, CONRED y Municipalidad de Flores para el equipamiento, alimentación, logística y control de fuegos.</t>
  </si>
  <si>
    <t>Gestión de personal con SIPECIF y CONAP para la rehabilitación de rondas limítrofes del biotopo y del basurero de El Remante</t>
  </si>
  <si>
    <t>Coordinador de Área Protegida, Enc. Biotopos, GRS, SIPECIF, CONRED.</t>
  </si>
  <si>
    <t>LA SIPECIF desaparecio, y se coordino con la CONRED para la dotacion de raciones frias para el Biotopo, ademas del presupuesto de CECON se compraron alimentos para la temporada de incendios 2019</t>
  </si>
  <si>
    <t>24 patrullajes de monitoreo (2 por semana) en zonas vulnerables y de mayor riesgo de ocurrencia de incendios forestales.</t>
  </si>
  <si>
    <t>Logística y ejecución de los patrulajes de monitoreo</t>
  </si>
  <si>
    <t>Coordinador de Area Protegidas, Guarda Recursos, Comunitarios,  y SIPECIF</t>
  </si>
  <si>
    <t>Reportes en Informes Mensuales con fotografias + Reportes en Libro de Actividades Diarias.</t>
  </si>
  <si>
    <t>Sub-Total</t>
  </si>
  <si>
    <t>* Códigos: 1 = Presupuesto CECON/USAC; 2 = Contrapartidas (otras fuentes de ff)</t>
  </si>
  <si>
    <t>COMPONENTE DE RELACIONES INTERINSTITUCIONALES</t>
  </si>
  <si>
    <t>1. Linea de acción: Conservacion del area protegida y su biodiversidad</t>
  </si>
  <si>
    <r>
      <rPr>
        <sz val="10"/>
        <rFont val="Calibri"/>
        <family val="2"/>
        <charset val="1"/>
      </rPr>
      <t>2. Programa:</t>
    </r>
    <r>
      <rPr>
        <b/>
        <sz val="10"/>
        <rFont val="Calibri"/>
        <family val="2"/>
        <charset val="1"/>
      </rPr>
      <t xml:space="preserve"> Relaciones Institucionales y Recurso Humano</t>
    </r>
  </si>
  <si>
    <t>3. Sub programa: Incidencia institucional, administracion y recurso humano</t>
  </si>
  <si>
    <t>Se ha fomentado la participar en instancias de coordinacion interisntitucional ya existentes que apoyen en la aplicación de estrategias de conservación dentro del Biotopo.</t>
  </si>
  <si>
    <t>Coordinación para el fortalecimiento  en EL COMITÉ De la RBM y de la Cuenca del lago Petén Itzá (AMPI), enfocandose en la solidaridad comunitaria y la protección del patrimonio natural y cultural del biotopo.</t>
  </si>
  <si>
    <t>Meorias de reuniones</t>
  </si>
  <si>
    <t>Se ha consolidado el trabajo del personal profesional, técnico y de campo con el cumplimiento de los resultados del Plan Maestro y servicios adecuados a la administración.</t>
  </si>
  <si>
    <t>Distribución, facilitación y fiscalización de los recursos financieros, humanos y activos al personal del Biotopo</t>
  </si>
  <si>
    <t>Presupuesto ejecutado a un 95%</t>
  </si>
  <si>
    <t>3.3.</t>
  </si>
  <si>
    <t>Se ha asegurado la disponibilidad y bienestar del personal para el cumplimiento de metas en el marco del Plan Maestro del Biotopo.</t>
  </si>
  <si>
    <t>Presencia física del personal necesario y básico para la ejecucion de las actividades de los programas de manejo del biotopo.</t>
  </si>
  <si>
    <t>Copia de Planillas y Vaucher</t>
  </si>
  <si>
    <t>Reestructuración de la administración con  el objetivo de que los Guarda- Recursos inicien un proceso de profesionalización y con ello poder optar a una mejor clasificación laboral o bien sus ascensos.</t>
  </si>
  <si>
    <t>Copia de documento de reestructura</t>
  </si>
  <si>
    <t>Gestión con entidades gubernamentales y no gubernamentales la capacitación del personal Guarda-Recursos en temas de política ambiental, normas y procedimientos administrativos, Ley de Area Protegidas, SIGAP y otros de interes para el buen manejo del Biotopo.</t>
  </si>
  <si>
    <t>Listado de participantes y fotografias</t>
  </si>
  <si>
    <t>Gestión con OCRET (Oficina de Control de Áreas de Reserva del Estado) para la legalización de franja sobre la orilla del lago Petén Itzá del Biotopo.</t>
  </si>
  <si>
    <t>Oficios, Informes, Plano firmado y Copia del Arrendamiento</t>
  </si>
  <si>
    <t>COMPONENTE DE MANEJO DE RECURSOS NATURALES</t>
  </si>
  <si>
    <r>
      <rPr>
        <sz val="10"/>
        <rFont val="Calibri"/>
        <family val="2"/>
        <charset val="1"/>
      </rPr>
      <t>2. Programa:</t>
    </r>
    <r>
      <rPr>
        <b/>
        <sz val="10"/>
        <rFont val="Calibri"/>
        <family val="2"/>
        <charset val="1"/>
      </rPr>
      <t xml:space="preserve"> Manejo de recursos</t>
    </r>
  </si>
  <si>
    <r>
      <rPr>
        <sz val="10"/>
        <rFont val="Calibri"/>
        <family val="2"/>
        <charset val="1"/>
      </rPr>
      <t xml:space="preserve">3. Sub programa: </t>
    </r>
    <r>
      <rPr>
        <u/>
        <sz val="10"/>
        <rFont val="Calibri"/>
        <family val="2"/>
        <charset val="1"/>
      </rPr>
      <t>Manejo de Recursos</t>
    </r>
    <r>
      <rPr>
        <sz val="10"/>
        <rFont val="Calibri"/>
        <family val="2"/>
        <charset val="1"/>
      </rPr>
      <t xml:space="preserve"> </t>
    </r>
  </si>
  <si>
    <t>2.1.</t>
  </si>
  <si>
    <t>Se ha implementado el plan de mantenimiento de instalaciones administrativas y recreativas del biotopo.</t>
  </si>
  <si>
    <t>Gestión de perminos especiales de aprovechamiento de guano, madera rolliza y otros para el mantenimiento de instalaciones administrativas del biotopo.</t>
  </si>
  <si>
    <t>Ubicación de guanales y árboles secos para su aprovechamiento.</t>
  </si>
  <si>
    <t>2 pemisos especiales de aprovechamiento autorizados por CONAP.</t>
  </si>
  <si>
    <t>Mantenimiento y reparación de infraestructura existente en el biotopo.</t>
  </si>
  <si>
    <t>Aserrío, arrastre, y reparación de infraestructura.</t>
  </si>
  <si>
    <t xml:space="preserve">Fotografías de mantenimiento de instalaciones </t>
  </si>
  <si>
    <t>2.2.</t>
  </si>
  <si>
    <t>Se han implementado planes de incentivos forestales para la protección del bosque y coadyugar a la autosostenibilidad financiera para la administración del biotopo.</t>
  </si>
  <si>
    <t>Seguimiento a la ejecución del 9 proyectos de incentivos forestales PINFOR en ejido Clovisland dentro del biotopo.</t>
  </si>
  <si>
    <t>Gestión en OCRET de 3 arrendamientos de tierras a la orillas del lago Petén Itzá en el biotopo</t>
  </si>
  <si>
    <t>Busqueda de fondos para el pago de inspección e ingreso de los 3 arrendamientos a la OCRET.</t>
  </si>
  <si>
    <t>3 arrendamientos ingresados y autorizados por OCRET.</t>
  </si>
  <si>
    <t xml:space="preserve"> </t>
  </si>
  <si>
    <t>Busqueda de fondos para el pago de escrituras del otorgamiento de 3 arrendamientos a la USAC por la OCRET.</t>
  </si>
  <si>
    <t>Escritura de 3 arrendamientos de tierras a nombre de la USAC en el biotopo. (aprox. 50 ha.)</t>
  </si>
  <si>
    <t>COMPONENTE DE INFRAESTRUCTURA, EQUIPAMIENTO Y MANTENIMIENTO</t>
  </si>
  <si>
    <r>
      <rPr>
        <sz val="10"/>
        <rFont val="Calibri"/>
        <family val="2"/>
        <charset val="1"/>
      </rPr>
      <t>2. Programa:</t>
    </r>
    <r>
      <rPr>
        <b/>
        <sz val="10"/>
        <rFont val="Calibri"/>
        <family val="2"/>
        <charset val="1"/>
      </rPr>
      <t xml:space="preserve"> Programa de infraestructura, equipamiento y manejo contable.</t>
    </r>
  </si>
  <si>
    <t>3. Sub programa: Mantenimiento de infraestructura, equipos y contabilidad.</t>
  </si>
  <si>
    <t>No</t>
  </si>
  <si>
    <t>4.1.</t>
  </si>
  <si>
    <t>Se ha dado mantenimiento a los recursos físicos, así como se ha apoyado al personal asignado, para el cumplimiento de los resultados del Plan Maestro del Biotopo</t>
  </si>
  <si>
    <t>Mantenimiento de la infraestructura administrativa básica en condiciones que permitan la presencia física en el biotopo.</t>
  </si>
  <si>
    <t>Fotografías de las áreas en buen estado</t>
  </si>
  <si>
    <t>Se ha dado mantenimiento a un 75% de la infraesctructura utilizada para la administración, uso publico y otros del Biotopo. Se dio mantenimiento y remosamiento a una casa y se le cambio todo.</t>
  </si>
  <si>
    <t>Mantenimiento de la infraestructura existente para la prestación de mejores servicios a visitantes por parte de Guarda Recursos (senderos, áreas de descanso, playas, garitas y otros)</t>
  </si>
  <si>
    <t>Se le dio mantenimiento y remosamiento de toda la infraestructura de Uso Publico del Biotopo.</t>
  </si>
  <si>
    <t>Rehabilitación de la casa del Guarda Recursos.</t>
  </si>
  <si>
    <t>Vivienda con sus servicios básicos</t>
  </si>
  <si>
    <t>Terminada en un 100% la infraestructura.</t>
  </si>
  <si>
    <t>4.2.</t>
  </si>
  <si>
    <t>Se han organizado, fiscalizado y facilitado los recuros financieros asignados para el cumplimiento de los objetivos del Plan Maestro del Biotopo.</t>
  </si>
  <si>
    <t>Desarrollo de un sistema de comuninación con la administración central, siguiendo las normas, rutinas, y procedimientos para la ejecución financiera asignada al Biotopo.</t>
  </si>
  <si>
    <t>Presupuesto ordinario</t>
  </si>
  <si>
    <t>100% de ejecución financiera a travez del SIIF de la USAC.</t>
  </si>
  <si>
    <t>Búsqueda de financiamientos y mecanismos para el buen manejo del Biotopo vía el aseguramiento de su autosostenibilidad.</t>
  </si>
  <si>
    <t>Cartera de proyectos y presentados a donantes potenciales</t>
  </si>
  <si>
    <t>Se le dio seguimiento a los programas de incentivos de PROBOSQUE del INAB, para el pago de incentivos al Biotopo como una fuente mas para implementar programas.</t>
  </si>
  <si>
    <t>Desarrollo de un sistema efectivo de cobro, así como de la fiscalización de los fondos percibidos.</t>
  </si>
  <si>
    <t>Imforme de sistematización de información al público sobre la importancia de los ingresos y la búsqueda de la sostenibilidad.</t>
  </si>
  <si>
    <t>GRAN TOTAL</t>
  </si>
  <si>
    <t>.</t>
  </si>
  <si>
    <t>COMPONENTE DE INVESTIGACION Y MONITOREO</t>
  </si>
  <si>
    <t>1. Línea de acción: . Investigación y Monitoreo</t>
  </si>
  <si>
    <t>2. Programa: Investigación y Monitoreo</t>
  </si>
  <si>
    <t>3. Sub programa: Investigación y Monitoreo</t>
  </si>
  <si>
    <t>5.1.</t>
  </si>
  <si>
    <t>Se han coordinado y realizado investigaciones y mediciones periódicas de parámetros críticos para documentar la situación ecológica y biológica que aporten a orientar las acciones de conservación del biotopo.</t>
  </si>
  <si>
    <t>Generar la línea base de investigación y monitoreo (priorización de áreas y temas).</t>
  </si>
  <si>
    <t>Plan de investigación actualizado.</t>
  </si>
  <si>
    <t>Gestionar proyectos de investigación.</t>
  </si>
  <si>
    <t>3 protocolos o proyectos presentados a las entidades.</t>
  </si>
  <si>
    <t>Ejecución y seguimiento de las investigaciones, estudios y prácticas dentro del biotopo.</t>
  </si>
  <si>
    <t>Generar y sistematizar una base de datos de las investigaciones en el biotopo.</t>
  </si>
  <si>
    <t>Documentos en biblioteca y subidos a la web de la CDC y Mesa de Monitoreo.</t>
  </si>
  <si>
    <t>El CDC, sistematizo toda la información sobre el SUAP  de la USAC/CECON.</t>
  </si>
  <si>
    <t>Divulgar y promocionar las investigaciones generada, a través de educación ambiental, mesa de monitoreo u otros.</t>
  </si>
  <si>
    <t>Informes de actividades, presentaciones, publicaciones y otros medios.</t>
  </si>
  <si>
    <t xml:space="preserve">Se ha presentaciones de resultados de los proyectos de Investigaciones a los comunitarios y colaboradores, mesa de monitoreo, y Ponencias magistrales en eventos. </t>
  </si>
  <si>
    <t>5.2.</t>
  </si>
  <si>
    <t>Se ha identificado e iniciado el manejo y protección de vestigios arqueológicos de patrimonio cultural tangible e intangible del biotopo.</t>
  </si>
  <si>
    <t>Verificar la inscripción del sitio arqueológico Cerro Cahuí en IDAEH y gestionar ante el "Atlas Arqueológico de Guatemala" posible inventario de nuevas estructuras en peligro inmediato y su factibilidad de rescate, manejo y protección.</t>
  </si>
  <si>
    <t>Solicitudes de gestión y coordinación ante "Atlas Arqueológico de Guatemala".</t>
  </si>
  <si>
    <t>Se realizo la gestion ante el IDAEH, por no contar con personal, no se hizo un nuevo reconocimiento e inventario de nuevas estructuras.</t>
  </si>
  <si>
    <t>COMPONENTE DE USO PUBLICO</t>
  </si>
  <si>
    <t>1. Línea de acción: Desarrollo de Ecoturismo</t>
  </si>
  <si>
    <t>2. Programa: Turismo Sustentable</t>
  </si>
  <si>
    <t>3. Sub programa: Uso Publico</t>
  </si>
  <si>
    <t>6.1.</t>
  </si>
  <si>
    <t>Se han coordinado y realizado accciones para la gestión de la formulación, aprobación e implementación del Plan de Uso Público del Biotopo.</t>
  </si>
  <si>
    <t>Coordinación con el Depto. Ecoturismo de CONAP-Petén e INGUAT, Comité de Autogestión Turistica (CAT) El Remate, con el objetivo de mejorar el servicio turístico.</t>
  </si>
  <si>
    <t>Presentación de la Evaluación del atractivo por el CONAP y Plan Estratégico de Acciones Conjuntas para visualizar al Cahuí como el ícono del ecoturismos de El Remate.</t>
  </si>
  <si>
    <t>Memorias de reuniones, Listados de participantes y fotografías</t>
  </si>
  <si>
    <t>Gestión para la formulación del Plan de Uso Público del Biotopo.</t>
  </si>
  <si>
    <t>Busqueda de fondos para la formulación de dicho Plan… aunque se aplica en proceso…</t>
  </si>
  <si>
    <t>1 Plan de Uso Publico finalizado, revisado y entregado al CONAP.</t>
  </si>
  <si>
    <t>Implementación en proceso del Plan de Uso Público del biotopo.</t>
  </si>
  <si>
    <t>Mejoramiento y mantenimiento de áreas del uso público..</t>
  </si>
  <si>
    <t>Reportes en Libro de Actividades Diarias. Fotografías.</t>
  </si>
  <si>
    <t>A travez de herramienta generada por el CECON para acciones de manejo basado en un turismo sostenible ambientalmente.</t>
  </si>
  <si>
    <t>Mejoramiento y mantenimiento de áreas del uso público.</t>
  </si>
  <si>
    <t>Mejoramiento de Recepción.</t>
  </si>
  <si>
    <t>1 recepción, 1 centro de visitantes y sendero principal rehabilitados, 25 nuevos rótulos de señales instalados y por lo menos 1 mirador construido.</t>
  </si>
  <si>
    <t>Se dado mantenimiento, mejoramiento a la caseta de cobros, asi tambien mantenimiento de senderos, asi tambien la gestion para la rotulacion y procesos mejorados de información para los senderos.</t>
  </si>
  <si>
    <t>Mejoramiento del Centro de visitantes</t>
  </si>
  <si>
    <t>Construcción de lavamanos</t>
  </si>
  <si>
    <t>Habilitación de nuevos rótulos de señalización en el sendero</t>
  </si>
  <si>
    <t>Limpieza de sendero principal</t>
  </si>
  <si>
    <t>Piedrín en senderos</t>
  </si>
  <si>
    <t>Rehabilitación de drenajes pluviales.</t>
  </si>
  <si>
    <t>Rehabilitación de gradas.</t>
  </si>
  <si>
    <t>Rehabilitación de barandas.</t>
  </si>
  <si>
    <t>Rehabilitación de áreas de descanso…</t>
  </si>
  <si>
    <t>Rehabilitación de bebederos para fauna silvestre</t>
  </si>
  <si>
    <t>Construcción de bebederos en sendero largo</t>
  </si>
  <si>
    <t>Mejoramiento de miradores.</t>
  </si>
  <si>
    <t>Construcción de mirador en sendero corto.</t>
  </si>
  <si>
    <t>Construcción de mirador en árbol con plataforma, para avistamiento de fauna.</t>
  </si>
  <si>
    <t>Colocación de panel informativo en recepción.</t>
  </si>
  <si>
    <t>Eliminación y extracción de residuos sólidos y vegetales generados por presencia de visitantes.</t>
  </si>
  <si>
    <t>Basureros ecológicos (vidreo, plástico y orgánico)</t>
  </si>
  <si>
    <t>Reportes en Libro de Actividades Diarias.    1 Tren de Aseo con Escuelas de El Remate y Jobompiche.</t>
  </si>
  <si>
    <t>En un 100% se han extraido los residuos solidos y depositados en el vertedero comunitario del Remate.</t>
  </si>
  <si>
    <t>Retorno de su basura (visitantes)</t>
  </si>
  <si>
    <t>Eliminación de residuos vegetales (troncos, bejuqueras, guanales...) en sendero.</t>
  </si>
  <si>
    <t>Promoción del atractivo, tomando como base la "Estrategia de Sensibilización Ambiental y Ecoturismo del BPCerro Cahuí".</t>
  </si>
  <si>
    <t>Diferentes formas de autofinanciamiento para la impresión y divulgación de materiales de promoción del biotopo</t>
  </si>
  <si>
    <t>25 trifoliares, 25 poster's y 25 folletos de fenología distribuidos a Tour Operadores</t>
  </si>
  <si>
    <t>Se hicieron todos los materiales promocionales del atractivo del Cahui, asi tambien este ha mejorado con el apoyo de Estudiantes de EPS de la USAC en cuanto a información detalladas en mantas vinilicas.</t>
  </si>
  <si>
    <t>Se inicio con nuevos servicios al publico, entre los que podemos mencionar la playas publicas, camping. Y planificacion a travez de un EPS de arquitectura de la infraestructura necesaria para la atencion del turistas y personal del CECON. (PLANOS, PRESUPUESTOS).</t>
  </si>
  <si>
    <t>Se tiene todos los procesos de desarrollo turistico en Planos elaborados por Estudiante de EPS de arquitectura de la USAC.</t>
  </si>
  <si>
    <t>COMPONENTE DE RELACIONES COMUNITARIAS</t>
  </si>
  <si>
    <t>1. Línea de acción: . Desarrollo comunitario</t>
  </si>
  <si>
    <t>2. Programa: Sensibilización ambiental</t>
  </si>
  <si>
    <t>3. Sub programa:  capacitación y extensión comunitaria</t>
  </si>
  <si>
    <t>Financiamiento</t>
  </si>
  <si>
    <t>Código</t>
  </si>
  <si>
    <t>7.1.</t>
  </si>
  <si>
    <t>Se ha formulado e implementado una estrategia de sensibilización y divulgación ambiental para comunidades de influencia con el biotopo, tomando como base "Estrategia de sensibilización ambiental y ecoturimo del BPCC".</t>
  </si>
  <si>
    <t>4 talleres de educación ambiental con escuelas primaras, básicos y COCODE's y grupos de interés para la formación cívica, ambiental y cultural, enmarcados en la Estrategia Regional de Educación Ambiental del CONAP.</t>
  </si>
  <si>
    <t>Informes EPS's, listados de asistencia y fotografías</t>
  </si>
  <si>
    <t>1,2</t>
  </si>
  <si>
    <t>7.2.</t>
  </si>
  <si>
    <t>Se han establecido alianzas estrategicas con instituciones que influyen directa e indirectamete en la conservacion de los recursos del biotopo.</t>
  </si>
  <si>
    <t>1 Convenio de cooperacion y búsqueda de financiamiento.</t>
  </si>
  <si>
    <t>1 Convenio firmado</t>
  </si>
  <si>
    <t>Estrategia de Recaudación de Fondo del CECON, basado en el Plan Maestro del Biotopo.</t>
  </si>
  <si>
    <t>1 Estrategia y Cartera de proyectos</t>
  </si>
  <si>
    <t>7.3.</t>
  </si>
  <si>
    <t>Se ha fomentado la organización comunitaria para mejorar el nivel de vida de las comunidades con influencia en el biotopo.</t>
  </si>
  <si>
    <t>Coordinación con COCODE's para su fortalecemiento en la gestión del desarrollo sostenible y la protección del patrimonio natural y cultural en sus comunidades y biotopo.</t>
  </si>
  <si>
    <t>Por lo menos un Tesista del CUDEP, apoyando al Biotopo y EPS en El Remante</t>
  </si>
  <si>
    <t>Notas de gestión.</t>
  </si>
  <si>
    <t>7.4.</t>
  </si>
  <si>
    <t>Se ha apoyado al uso de alternativas de producción compatibles con las normas de manejo del biotopo en las comunidades de influencias del biotopo.</t>
  </si>
  <si>
    <t>Gestión de proyectos de incentivos forestales PINFOR y PINPEP con INAB, en los alrededores del biotopo, como iniciativa del proceso de empatia con las comunidades de influencias al biotopo.</t>
  </si>
  <si>
    <t>Listado de proyectos PINFOR/PINPEP gestionados ante INAB y fotografias</t>
  </si>
  <si>
    <t>1,2          3,4</t>
  </si>
  <si>
    <t>Se hicieron 210 patrullajes de rutina en lugares estrategicos, un 20 % de estos están dentro del sistema Smarth.</t>
  </si>
  <si>
    <t>SE hicieron 2 patrullajes interinstitucionales dentro del Biotopo. Debido a la Pandemina no se pudo coordinar con otros actores.</t>
  </si>
  <si>
    <t>No se tuvo mucha participación debido a la Pandemia, pero si participaron en vario espacios de coordinación via Virtual.</t>
  </si>
  <si>
    <t>Teletrabajo y se hizo una buena ejecución de los insumos que se deberian de haber comprado, equipos y combustible.</t>
  </si>
  <si>
    <t>Se hizo acercamiento, se fragmentar las solicitudes de arrendamiento de predios en la reserva de territoriales.</t>
  </si>
  <si>
    <t>Se gestiono 1 permiso especial ante la Oficina Forestal de CONAP para la reparación de rancho, senderos, letreros y otros</t>
  </si>
  <si>
    <t>Se remoso el techo de los baños y caseta de cobros</t>
  </si>
  <si>
    <t>Fueron aprobados los 9 proyectos PINFOR ahora PROBOSQUE, y se realizaron pagos por un monto de Q. 276 072.00, se tienen en existencia 50 rotulos para el mantenimiento de los actuales.</t>
  </si>
  <si>
    <t>NO se ingresaron</t>
  </si>
  <si>
    <t>Debido a la pandemina no se pudo concretar los expedientes.</t>
  </si>
  <si>
    <t>No se tuvo muchos cobros debido ala pandemia, se suspedieron las visitas.</t>
  </si>
  <si>
    <t>No se tuvo mucha coordinaciones debido a la Pandemia COVID-19</t>
  </si>
  <si>
    <t>Debido a la pandemia muchas actividades presenciales fueorn canceladas.</t>
  </si>
  <si>
    <t>Algunas investigaciones fueron canceladas debido a que no se podia tener presenciabilidad por la Pandemica COVID-19</t>
  </si>
  <si>
    <t>Se ha gestionado 1 proyecto de botanica. Contratando o empleando a Epesista de la USAC. Esta en stand by debido a la pandemida</t>
  </si>
  <si>
    <t>Se ha gestionado 5 proyectos de investigación para el Jaguar, Tapir, Hongos,  Fenologia, otros. Si se gestionaron los proyectos pero nos eles dio seguimiento y aprobación por la PANDEMIA.</t>
  </si>
  <si>
    <t>Se han planificado con cooperantes la realización de dicho Plan de Gestión Turistica del Cahui (Biodiversidad de USAID). No se hizo ninguna reunion debido a la pandemia.</t>
  </si>
  <si>
    <t>Ejecución de 9 Proyectos PINFOR (ingresos por Q. 276072.00)</t>
  </si>
  <si>
    <t>9 proyectos PINFOR ejecutados con la generación de Q. 276072.00.00. Fotografías de evaluaciones de campo. 10 rótulos PINFOR y 8 PINPEP.</t>
  </si>
  <si>
    <t>61 patrullajes realizados en zonas vulnerables del Biotopo</t>
  </si>
  <si>
    <t>INFORME FINAL DE EJECUCUIÓN DEL POA 2020</t>
  </si>
  <si>
    <t>INFORME DE FINAL DE EJECUCIÓN DEL PLAN OPERATIVO ANUAL 2020</t>
  </si>
  <si>
    <t>INFORME FINAL DE EJECUCIÓN PLAN OPERATIVO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</si>
</sst>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\ %"/>
  </numFmts>
  <fonts count="22" x14ac:knownFonts="1">
    <font>
      <sz val="10"/>
      <name val="Arial"/>
      <charset val="1"/>
    </font>
    <font>
      <sz val="10"/>
      <name val="Arial"/>
    </font>
    <font>
      <sz val="10"/>
      <name val="Calibri"/>
      <family val="2"/>
      <charset val="1"/>
    </font>
    <font>
      <b/>
      <sz val="12"/>
      <name val="Calibri"/>
      <family val="2"/>
      <charset val="1"/>
    </font>
    <font>
      <b/>
      <sz val="10"/>
      <name val="Calibri"/>
      <family val="2"/>
      <charset val="1"/>
    </font>
    <font>
      <u/>
      <sz val="10"/>
      <name val="Calibri"/>
      <family val="2"/>
      <charset val="1"/>
    </font>
    <font>
      <b/>
      <sz val="10"/>
      <color rgb="FF33CCCC"/>
      <name val="Calibri"/>
      <family val="2"/>
      <charset val="1"/>
    </font>
    <font>
      <i/>
      <sz val="8"/>
      <name val="Calibri"/>
      <family val="2"/>
      <charset val="1"/>
    </font>
    <font>
      <sz val="10"/>
      <name val="Arial"/>
      <family val="2"/>
      <charset val="1"/>
    </font>
    <font>
      <b/>
      <sz val="12"/>
      <name val="Comic Sans MS"/>
      <family val="4"/>
      <charset val="1"/>
    </font>
    <font>
      <b/>
      <sz val="12"/>
      <name val="Arial"/>
      <family val="2"/>
      <charset val="1"/>
    </font>
    <font>
      <sz val="10"/>
      <name val="Comic Sans MS"/>
      <family val="4"/>
      <charset val="1"/>
    </font>
    <font>
      <b/>
      <sz val="10"/>
      <name val="Comic Sans MS"/>
      <family val="4"/>
      <charset val="1"/>
    </font>
    <font>
      <b/>
      <sz val="10"/>
      <color rgb="FF33CCCC"/>
      <name val="Arial"/>
      <family val="2"/>
      <charset val="1"/>
    </font>
    <font>
      <b/>
      <sz val="10"/>
      <name val="Arial"/>
      <family val="2"/>
      <charset val="1"/>
    </font>
    <font>
      <sz val="12"/>
      <name val="Calibri"/>
      <family val="2"/>
      <charset val="1"/>
    </font>
    <font>
      <sz val="10"/>
      <name val="Arial"/>
      <charset val="1"/>
    </font>
    <font>
      <b/>
      <sz val="10"/>
      <name val="Calibri"/>
      <family val="2"/>
    </font>
    <font>
      <b/>
      <sz val="10"/>
      <name val="Arial"/>
      <family val="2"/>
    </font>
    <font>
      <b/>
      <sz val="14"/>
      <name val="Calibri"/>
      <family val="2"/>
    </font>
    <font>
      <b/>
      <sz val="12"/>
      <color rgb="FF111111"/>
      <name val="Calibri"/>
      <family val="2"/>
      <charset val="1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FFC000"/>
        <bgColor rgb="FFFF9900"/>
      </patternFill>
    </fill>
    <fill>
      <patternFill patternType="solid">
        <fgColor rgb="FFD4EA6B"/>
        <bgColor rgb="FFCCFFCC"/>
      </patternFill>
    </fill>
    <fill>
      <patternFill patternType="solid">
        <fgColor rgb="FFFFCC99"/>
        <bgColor rgb="FFD4EA6B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Border="0" applyAlignment="0" applyProtection="0"/>
    <xf numFmtId="9" fontId="16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164" fontId="2" fillId="0" borderId="3" xfId="0" applyNumberFormat="1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Border="1" applyAlignment="1">
      <alignment horizontal="center" vertical="top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/>
    <xf numFmtId="49" fontId="11" fillId="0" borderId="3" xfId="0" applyNumberFormat="1" applyFont="1" applyBorder="1" applyAlignment="1">
      <alignment horizontal="left" vertical="center" wrapText="1"/>
    </xf>
    <xf numFmtId="0" fontId="8" fillId="0" borderId="3" xfId="0" applyFont="1" applyBorder="1"/>
    <xf numFmtId="0" fontId="11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14" fillId="0" borderId="0" xfId="0" applyFont="1" applyBorder="1" applyAlignment="1">
      <alignment horizontal="center" vertical="top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/>
    </xf>
    <xf numFmtId="164" fontId="0" fillId="0" borderId="3" xfId="0" applyNumberFormat="1" applyBorder="1"/>
    <xf numFmtId="0" fontId="13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5" xfId="0" applyNumberFormat="1" applyFont="1" applyBorder="1"/>
    <xf numFmtId="164" fontId="17" fillId="0" borderId="13" xfId="0" applyNumberFormat="1" applyFont="1" applyBorder="1" applyAlignment="1">
      <alignment horizontal="center"/>
    </xf>
    <xf numFmtId="164" fontId="18" fillId="0" borderId="13" xfId="1" applyNumberFormat="1" applyFont="1" applyBorder="1"/>
    <xf numFmtId="9" fontId="19" fillId="0" borderId="13" xfId="2" applyFont="1" applyBorder="1" applyAlignment="1">
      <alignment horizontal="center"/>
    </xf>
    <xf numFmtId="0" fontId="15" fillId="0" borderId="0" xfId="0" applyFont="1"/>
    <xf numFmtId="9" fontId="20" fillId="0" borderId="13" xfId="2" applyFont="1" applyBorder="1" applyAlignment="1">
      <alignment horizontal="center" vertical="center"/>
    </xf>
    <xf numFmtId="164" fontId="8" fillId="0" borderId="15" xfId="0" applyNumberFormat="1" applyFont="1" applyBorder="1"/>
    <xf numFmtId="164" fontId="18" fillId="0" borderId="13" xfId="0" applyNumberFormat="1" applyFont="1" applyBorder="1"/>
    <xf numFmtId="0" fontId="15" fillId="6" borderId="17" xfId="0" applyFont="1" applyFill="1" applyBorder="1" applyAlignment="1">
      <alignment vertical="center" wrapText="1"/>
    </xf>
    <xf numFmtId="164" fontId="0" fillId="0" borderId="15" xfId="0" applyNumberFormat="1" applyBorder="1"/>
    <xf numFmtId="9" fontId="21" fillId="0" borderId="13" xfId="2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9" fontId="17" fillId="0" borderId="21" xfId="2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/>
    </xf>
    <xf numFmtId="0" fontId="12" fillId="3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66FF33"/>
      <rgbColor rgb="FFFFC0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</sheetPr>
  <dimension ref="A1:AMJ37"/>
  <sheetViews>
    <sheetView zoomScale="110" zoomScaleNormal="110" workbookViewId="0">
      <selection activeCell="F8" sqref="F8"/>
    </sheetView>
  </sheetViews>
  <sheetFormatPr baseColWidth="10" defaultColWidth="11.42578125" defaultRowHeight="12.75" x14ac:dyDescent="0.2"/>
  <cols>
    <col min="1" max="1" width="5.85546875" style="1" customWidth="1"/>
    <col min="2" max="2" width="19.85546875" style="1" customWidth="1"/>
    <col min="3" max="3" width="25.85546875" style="1" customWidth="1"/>
    <col min="4" max="4" width="25.85546875" style="1" hidden="1" customWidth="1"/>
    <col min="5" max="5" width="21" style="1" customWidth="1"/>
    <col min="6" max="6" width="19.28515625" style="1" customWidth="1"/>
    <col min="7" max="7" width="20" style="1" customWidth="1"/>
    <col min="8" max="8" width="29.42578125" style="1" customWidth="1"/>
    <col min="9" max="1003" width="11.42578125" style="1"/>
    <col min="1004" max="1024" width="11.5703125" customWidth="1"/>
  </cols>
  <sheetData>
    <row r="1" spans="1:1024" s="2" customFormat="1" ht="15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" customFormat="1" ht="15" customHeight="1" x14ac:dyDescent="0.25">
      <c r="A2" s="93" t="s">
        <v>1</v>
      </c>
      <c r="B2" s="93"/>
      <c r="C2" s="93"/>
      <c r="D2" s="93"/>
      <c r="E2" s="93"/>
      <c r="F2" s="93"/>
      <c r="G2" s="93"/>
      <c r="H2" s="93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2" customFormat="1" ht="15" customHeight="1" x14ac:dyDescent="0.25">
      <c r="A3" s="94" t="s">
        <v>233</v>
      </c>
      <c r="B3" s="94"/>
      <c r="C3" s="94"/>
      <c r="D3" s="94"/>
      <c r="E3" s="94"/>
      <c r="F3" s="94"/>
      <c r="G3" s="94"/>
      <c r="H3" s="94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" customFormat="1" ht="15" customHeight="1" x14ac:dyDescent="0.25">
      <c r="A4" s="95" t="s">
        <v>2</v>
      </c>
      <c r="B4" s="95"/>
      <c r="C4" s="95"/>
      <c r="D4" s="95"/>
      <c r="E4" s="95"/>
      <c r="F4" s="95"/>
      <c r="G4" s="95"/>
      <c r="H4" s="95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" customFormat="1" ht="15" customHeight="1" x14ac:dyDescent="0.25">
      <c r="A5" s="95" t="s">
        <v>3</v>
      </c>
      <c r="B5" s="95"/>
      <c r="C5" s="95"/>
      <c r="D5" s="95"/>
      <c r="E5" s="95"/>
      <c r="F5" s="95"/>
      <c r="G5" s="95"/>
      <c r="H5" s="9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2" customFormat="1" ht="6" customHeight="1" x14ac:dyDescent="0.25">
      <c r="A6" s="3"/>
      <c r="B6" s="4"/>
      <c r="C6" s="4"/>
      <c r="D6" s="4"/>
      <c r="E6" s="4"/>
      <c r="F6" s="4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1" t="s">
        <v>4</v>
      </c>
    </row>
    <row r="8" spans="1:1024" x14ac:dyDescent="0.2">
      <c r="A8" s="1" t="s">
        <v>5</v>
      </c>
    </row>
    <row r="9" spans="1:1024" x14ac:dyDescent="0.2">
      <c r="A9" s="1" t="s">
        <v>6</v>
      </c>
    </row>
    <row r="10" spans="1:1024" s="2" customFormat="1" ht="7.15" customHeight="1" x14ac:dyDescent="0.25">
      <c r="A10" s="3"/>
      <c r="B10" s="4"/>
      <c r="C10" s="4"/>
      <c r="D10" s="4"/>
      <c r="E10" s="4"/>
      <c r="F10" s="4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6" customFormat="1" ht="12.75" customHeight="1" x14ac:dyDescent="0.2">
      <c r="A11" s="92" t="s">
        <v>7</v>
      </c>
      <c r="B11" s="90" t="s">
        <v>8</v>
      </c>
      <c r="C11" s="90" t="s">
        <v>9</v>
      </c>
      <c r="D11" s="90" t="s">
        <v>10</v>
      </c>
      <c r="E11" s="90" t="s">
        <v>11</v>
      </c>
      <c r="F11" s="90" t="s">
        <v>12</v>
      </c>
      <c r="G11" s="90" t="s">
        <v>13</v>
      </c>
      <c r="H11" s="90" t="s">
        <v>14</v>
      </c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">
      <c r="A12" s="92"/>
      <c r="B12" s="90"/>
      <c r="C12" s="90"/>
      <c r="D12" s="90"/>
      <c r="E12" s="90"/>
      <c r="F12" s="90"/>
      <c r="G12" s="90"/>
      <c r="H12" s="90"/>
    </row>
    <row r="13" spans="1:1024" s="10" customFormat="1" ht="67.150000000000006" hidden="1" customHeight="1" x14ac:dyDescent="0.2">
      <c r="A13" s="87" t="s">
        <v>15</v>
      </c>
      <c r="B13" s="87" t="s">
        <v>16</v>
      </c>
      <c r="C13" s="80" t="s">
        <v>17</v>
      </c>
      <c r="D13" s="80"/>
      <c r="E13" s="65" t="s">
        <v>18</v>
      </c>
      <c r="F13" s="81" t="s">
        <v>19</v>
      </c>
      <c r="G13" s="82"/>
      <c r="H13" s="82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0" customFormat="1" ht="112.9" customHeight="1" x14ac:dyDescent="0.2">
      <c r="A14" s="87"/>
      <c r="B14" s="87"/>
      <c r="C14" s="65" t="s">
        <v>20</v>
      </c>
      <c r="D14" s="65" t="s">
        <v>21</v>
      </c>
      <c r="E14" s="65" t="s">
        <v>22</v>
      </c>
      <c r="F14" s="91" t="s">
        <v>23</v>
      </c>
      <c r="G14" s="83">
        <v>1</v>
      </c>
      <c r="H14" s="82" t="s">
        <v>24</v>
      </c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0" customFormat="1" ht="88.15" customHeight="1" x14ac:dyDescent="0.2">
      <c r="A15" s="87"/>
      <c r="B15" s="87"/>
      <c r="C15" s="65" t="s">
        <v>25</v>
      </c>
      <c r="D15" s="65" t="s">
        <v>26</v>
      </c>
      <c r="E15" s="65" t="s">
        <v>27</v>
      </c>
      <c r="F15" s="91" t="s">
        <v>28</v>
      </c>
      <c r="G15" s="83">
        <v>1</v>
      </c>
      <c r="H15" s="82" t="s">
        <v>212</v>
      </c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10" customFormat="1" ht="63.75" x14ac:dyDescent="0.2">
      <c r="A16" s="87"/>
      <c r="B16" s="87"/>
      <c r="C16" s="82" t="s">
        <v>29</v>
      </c>
      <c r="D16" s="82" t="s">
        <v>30</v>
      </c>
      <c r="E16" s="82" t="s">
        <v>31</v>
      </c>
      <c r="F16" s="82" t="s">
        <v>32</v>
      </c>
      <c r="G16" s="83">
        <v>0.5</v>
      </c>
      <c r="H16" s="82" t="s">
        <v>213</v>
      </c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12" customFormat="1" ht="150" customHeight="1" x14ac:dyDescent="0.2">
      <c r="A17" s="78"/>
      <c r="B17" s="78"/>
      <c r="G17" s="79"/>
      <c r="ALP17" s="53"/>
      <c r="ALQ17" s="53"/>
      <c r="ALR17" s="53"/>
      <c r="ALS17" s="53"/>
      <c r="ALT17" s="53"/>
      <c r="ALU17" s="53"/>
      <c r="ALV17" s="53"/>
      <c r="ALW17" s="53"/>
      <c r="ALX17" s="53"/>
      <c r="ALY17" s="53"/>
      <c r="ALZ17" s="53"/>
      <c r="AMA17" s="53"/>
      <c r="AMB17" s="53"/>
      <c r="AMC17" s="53"/>
      <c r="AMD17" s="53"/>
      <c r="AME17" s="53"/>
      <c r="AMF17" s="53"/>
      <c r="AMG17" s="53"/>
      <c r="AMH17" s="53"/>
      <c r="AMI17" s="53"/>
      <c r="AMJ17" s="53"/>
    </row>
    <row r="18" spans="1:1024" s="10" customFormat="1" ht="69.599999999999994" customHeight="1" x14ac:dyDescent="0.2">
      <c r="A18" s="87" t="s">
        <v>33</v>
      </c>
      <c r="B18" s="87" t="s">
        <v>34</v>
      </c>
      <c r="C18" s="65" t="s">
        <v>35</v>
      </c>
      <c r="D18" s="65" t="s">
        <v>36</v>
      </c>
      <c r="E18" s="65" t="s">
        <v>37</v>
      </c>
      <c r="F18" s="65" t="s">
        <v>38</v>
      </c>
      <c r="G18" s="83">
        <v>1</v>
      </c>
      <c r="H18" s="82" t="s">
        <v>39</v>
      </c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10" customFormat="1" ht="89.25" x14ac:dyDescent="0.2">
      <c r="A19" s="87"/>
      <c r="B19" s="87"/>
      <c r="C19" s="65" t="s">
        <v>40</v>
      </c>
      <c r="D19" s="65" t="s">
        <v>41</v>
      </c>
      <c r="E19" s="65" t="s">
        <v>42</v>
      </c>
      <c r="F19" s="65" t="s">
        <v>38</v>
      </c>
      <c r="G19" s="83">
        <v>1</v>
      </c>
      <c r="H19" s="82" t="s">
        <v>43</v>
      </c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10" customFormat="1" ht="63.75" x14ac:dyDescent="0.2">
      <c r="A20" s="87"/>
      <c r="B20" s="87"/>
      <c r="C20" s="65" t="s">
        <v>44</v>
      </c>
      <c r="D20" s="65" t="s">
        <v>45</v>
      </c>
      <c r="E20" s="65" t="s">
        <v>46</v>
      </c>
      <c r="F20" s="65" t="s">
        <v>47</v>
      </c>
      <c r="G20" s="83">
        <v>1</v>
      </c>
      <c r="H20" s="82" t="s">
        <v>231</v>
      </c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12" customFormat="1" ht="15" customHeight="1" thickBot="1" x14ac:dyDescent="0.25">
      <c r="A21" s="84"/>
      <c r="B21" s="88" t="s">
        <v>48</v>
      </c>
      <c r="C21" s="88"/>
      <c r="D21" s="88"/>
      <c r="E21" s="88"/>
      <c r="F21" s="89"/>
      <c r="G21" s="85">
        <f>SUM(G14:G20)/6</f>
        <v>0.91666666666666663</v>
      </c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10" customFormat="1" ht="17.45" customHeight="1" x14ac:dyDescent="0.2">
      <c r="B22" s="13" t="s">
        <v>49</v>
      </c>
      <c r="G22" s="66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B23" s="14"/>
      <c r="C23" s="14"/>
      <c r="D23" s="14"/>
    </row>
    <row r="24" spans="1:1024" x14ac:dyDescent="0.2">
      <c r="B24" s="14"/>
      <c r="C24" s="14"/>
      <c r="D24" s="14"/>
    </row>
    <row r="25" spans="1:1024" x14ac:dyDescent="0.2">
      <c r="B25" s="14"/>
      <c r="C25" s="14"/>
      <c r="D25" s="14"/>
    </row>
    <row r="26" spans="1:1024" x14ac:dyDescent="0.2">
      <c r="B26" s="14"/>
      <c r="C26" s="14"/>
      <c r="D26" s="14"/>
    </row>
    <row r="27" spans="1:1024" s="15" customFormat="1" x14ac:dyDescent="0.2"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s="15" customFormat="1" x14ac:dyDescent="0.2">
      <c r="C28" s="86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15" customFormat="1" x14ac:dyDescent="0.2"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s="15" customFormat="1" x14ac:dyDescent="0.2"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15" customFormat="1" x14ac:dyDescent="0.2"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s="15" customFormat="1" x14ac:dyDescent="0.2"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004:1024" s="15" customFormat="1" x14ac:dyDescent="0.2"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004:1024" s="15" customFormat="1" x14ac:dyDescent="0.2"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004:1024" s="15" customFormat="1" x14ac:dyDescent="0.2"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004:1024" s="15" customFormat="1" x14ac:dyDescent="0.2"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004:1024" s="15" customFormat="1" x14ac:dyDescent="0.2"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</sheetData>
  <mergeCells count="19">
    <mergeCell ref="A1:H1"/>
    <mergeCell ref="A2:H2"/>
    <mergeCell ref="A3:H3"/>
    <mergeCell ref="A4:H4"/>
    <mergeCell ref="A5:H5"/>
    <mergeCell ref="H11:H12"/>
    <mergeCell ref="A13:A16"/>
    <mergeCell ref="B13:B16"/>
    <mergeCell ref="F14:F15"/>
    <mergeCell ref="A11:A12"/>
    <mergeCell ref="B11:B12"/>
    <mergeCell ref="C11:C12"/>
    <mergeCell ref="D11:D12"/>
    <mergeCell ref="E11:E12"/>
    <mergeCell ref="A18:A20"/>
    <mergeCell ref="B18:B20"/>
    <mergeCell ref="B21:F21"/>
    <mergeCell ref="F11:F12"/>
    <mergeCell ref="G11:G12"/>
  </mergeCells>
  <printOptions horizontalCentered="1"/>
  <pageMargins left="0.39374999999999999" right="0.39374999999999999" top="0.39374999999999999" bottom="0.39374999999999999" header="0.51180555555555496" footer="0.51180555555555496"/>
  <pageSetup paperSize="5" scale="9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33"/>
  </sheetPr>
  <dimension ref="A1:AMJ23"/>
  <sheetViews>
    <sheetView zoomScale="120" zoomScaleNormal="120" workbookViewId="0">
      <selection activeCell="E19" sqref="E19"/>
    </sheetView>
  </sheetViews>
  <sheetFormatPr baseColWidth="10" defaultColWidth="11.42578125" defaultRowHeight="12.75" x14ac:dyDescent="0.2"/>
  <cols>
    <col min="1" max="1" width="4.42578125" style="1" customWidth="1"/>
    <col min="2" max="2" width="27.28515625" style="16" customWidth="1"/>
    <col min="3" max="3" width="36.140625" style="14" customWidth="1"/>
    <col min="4" max="4" width="14.28515625" style="14" customWidth="1"/>
    <col min="5" max="5" width="24.5703125" style="1" customWidth="1"/>
    <col min="6" max="6" width="30.140625" style="1" customWidth="1"/>
    <col min="7" max="1000" width="11.42578125" style="1"/>
    <col min="1001" max="1024" width="11.5703125" customWidth="1"/>
  </cols>
  <sheetData>
    <row r="1" spans="1:1024" ht="15.75" x14ac:dyDescent="0.2">
      <c r="A1" s="100" t="str">
        <f>Invest.yMonitor!A1</f>
        <v>UNIVERSIDAD SAN CARLOS DE GUATEMALA -USAC-</v>
      </c>
      <c r="B1" s="100"/>
      <c r="C1" s="100"/>
      <c r="D1" s="100"/>
      <c r="E1" s="100"/>
      <c r="F1" s="100"/>
    </row>
    <row r="2" spans="1:1024" s="2" customFormat="1" ht="15.75" x14ac:dyDescent="0.25">
      <c r="A2" s="100" t="str">
        <f>Invest.yMonitor!A2</f>
        <v>CENTRO DE ESTUDIOS CONSERVACIONISTAS -CECON-</v>
      </c>
      <c r="B2" s="100"/>
      <c r="C2" s="100"/>
      <c r="D2" s="100"/>
      <c r="E2" s="100"/>
      <c r="F2" s="100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2" customFormat="1" ht="15.75" x14ac:dyDescent="0.25">
      <c r="A3" s="101" t="str">
        <f>Invest.yMonitor!A3</f>
        <v>INFORME DE FINAL DE EJECUCIÓN DEL PLAN OPERATIVO ANUAL 2020</v>
      </c>
      <c r="B3" s="101"/>
      <c r="C3" s="101"/>
      <c r="D3" s="101"/>
      <c r="E3" s="101"/>
      <c r="F3" s="101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" customFormat="1" ht="15.75" x14ac:dyDescent="0.25">
      <c r="A4" s="95" t="s">
        <v>2</v>
      </c>
      <c r="B4" s="95"/>
      <c r="C4" s="95"/>
      <c r="D4" s="95"/>
      <c r="E4" s="95"/>
      <c r="F4" s="95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" customFormat="1" ht="15.75" x14ac:dyDescent="0.25">
      <c r="A5" s="95" t="s">
        <v>50</v>
      </c>
      <c r="B5" s="95"/>
      <c r="C5" s="95"/>
      <c r="D5" s="95"/>
      <c r="E5" s="95"/>
      <c r="F5" s="9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8.4499999999999993" customHeight="1" x14ac:dyDescent="0.2">
      <c r="B6" s="1"/>
      <c r="C6" s="1"/>
      <c r="D6" s="1"/>
    </row>
    <row r="7" spans="1:1024" s="2" customFormat="1" ht="13.15" customHeight="1" x14ac:dyDescent="0.25">
      <c r="A7" s="1" t="s">
        <v>51</v>
      </c>
      <c r="B7" s="1"/>
      <c r="C7" s="1"/>
      <c r="D7" s="1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1" t="s">
        <v>52</v>
      </c>
      <c r="B8" s="1"/>
      <c r="C8" s="1"/>
      <c r="D8" s="1"/>
    </row>
    <row r="9" spans="1:1024" x14ac:dyDescent="0.2">
      <c r="A9" s="1" t="s">
        <v>53</v>
      </c>
      <c r="B9" s="1"/>
      <c r="C9" s="1"/>
      <c r="D9" s="1"/>
    </row>
    <row r="10" spans="1:1024" ht="8.4499999999999993" customHeight="1" x14ac:dyDescent="0.2">
      <c r="B10" s="1"/>
      <c r="C10" s="1"/>
      <c r="D10" s="1"/>
    </row>
    <row r="11" spans="1:1024" ht="16.5" customHeight="1" x14ac:dyDescent="0.2">
      <c r="A11" s="99" t="s">
        <v>7</v>
      </c>
      <c r="B11" s="90" t="s">
        <v>8</v>
      </c>
      <c r="C11" s="96" t="s">
        <v>9</v>
      </c>
      <c r="D11" s="96" t="s">
        <v>12</v>
      </c>
      <c r="E11" s="96" t="s">
        <v>13</v>
      </c>
      <c r="F11" s="96" t="s">
        <v>14</v>
      </c>
    </row>
    <row r="12" spans="1:1024" s="6" customFormat="1" x14ac:dyDescent="0.2">
      <c r="A12" s="99"/>
      <c r="B12" s="90"/>
      <c r="C12" s="96"/>
      <c r="D12" s="96"/>
      <c r="E12" s="96"/>
      <c r="F12" s="96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76.5" x14ac:dyDescent="0.2">
      <c r="A13" s="17" t="s">
        <v>15</v>
      </c>
      <c r="B13" s="17" t="s">
        <v>54</v>
      </c>
      <c r="C13" s="8" t="s">
        <v>55</v>
      </c>
      <c r="D13" s="8" t="s">
        <v>56</v>
      </c>
      <c r="E13" s="18">
        <v>0.3</v>
      </c>
      <c r="F13" s="9" t="s">
        <v>214</v>
      </c>
    </row>
    <row r="14" spans="1:1024" ht="76.5" x14ac:dyDescent="0.2">
      <c r="A14" s="17" t="s">
        <v>33</v>
      </c>
      <c r="B14" s="17" t="s">
        <v>57</v>
      </c>
      <c r="C14" s="7" t="s">
        <v>58</v>
      </c>
      <c r="D14" s="7" t="s">
        <v>59</v>
      </c>
      <c r="E14" s="18">
        <v>1</v>
      </c>
      <c r="F14" s="9" t="s">
        <v>215</v>
      </c>
    </row>
    <row r="15" spans="1:1024" ht="38.25" x14ac:dyDescent="0.2">
      <c r="A15" s="87" t="s">
        <v>60</v>
      </c>
      <c r="B15" s="87" t="s">
        <v>61</v>
      </c>
      <c r="C15" s="7" t="s">
        <v>62</v>
      </c>
      <c r="D15" s="7" t="s">
        <v>63</v>
      </c>
      <c r="E15" s="18">
        <v>1</v>
      </c>
      <c r="F15" s="19"/>
    </row>
    <row r="16" spans="1:1024" ht="63.75" x14ac:dyDescent="0.2">
      <c r="A16" s="87"/>
      <c r="B16" s="87"/>
      <c r="C16" s="7" t="s">
        <v>64</v>
      </c>
      <c r="D16" s="7" t="s">
        <v>65</v>
      </c>
      <c r="E16" s="18">
        <v>0.3</v>
      </c>
      <c r="F16" s="19"/>
    </row>
    <row r="17" spans="1:1024" ht="89.25" x14ac:dyDescent="0.2">
      <c r="A17" s="87"/>
      <c r="B17" s="87"/>
      <c r="C17" s="7" t="s">
        <v>66</v>
      </c>
      <c r="D17" s="7" t="s">
        <v>67</v>
      </c>
      <c r="E17" s="18">
        <v>0.2</v>
      </c>
      <c r="F17" s="19"/>
    </row>
    <row r="18" spans="1:1024" ht="64.5" thickBot="1" x14ac:dyDescent="0.25">
      <c r="A18" s="87"/>
      <c r="B18" s="87"/>
      <c r="C18" s="7" t="s">
        <v>68</v>
      </c>
      <c r="D18" s="7" t="s">
        <v>69</v>
      </c>
      <c r="E18" s="67">
        <v>0.3</v>
      </c>
      <c r="F18" s="9" t="s">
        <v>216</v>
      </c>
    </row>
    <row r="19" spans="1:1024" ht="36" customHeight="1" thickBot="1" x14ac:dyDescent="0.25">
      <c r="A19" s="11"/>
      <c r="B19" s="97" t="s">
        <v>48</v>
      </c>
      <c r="C19" s="97"/>
      <c r="D19" s="98"/>
      <c r="E19" s="68">
        <f>SUM(E13:E18)/6</f>
        <v>0.51666666666666661</v>
      </c>
    </row>
    <row r="20" spans="1:1024" s="22" customFormat="1" ht="36" customHeight="1" x14ac:dyDescent="0.2">
      <c r="A20" s="20"/>
      <c r="B20" s="21"/>
      <c r="C20" s="21"/>
      <c r="D20" s="21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22" customFormat="1" ht="36" customHeight="1" x14ac:dyDescent="0.2">
      <c r="A21" s="23"/>
      <c r="B21" s="21"/>
      <c r="C21" s="21"/>
      <c r="D21" s="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22" customFormat="1" ht="36" customHeight="1" x14ac:dyDescent="0.2">
      <c r="A22" s="23"/>
      <c r="B22" s="21"/>
      <c r="C22" s="21"/>
      <c r="D22" s="21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B23" s="15"/>
      <c r="C23" s="15"/>
      <c r="D23" s="15"/>
    </row>
  </sheetData>
  <mergeCells count="14">
    <mergeCell ref="A1:F1"/>
    <mergeCell ref="A2:F2"/>
    <mergeCell ref="A3:F3"/>
    <mergeCell ref="A4:F4"/>
    <mergeCell ref="A5:F5"/>
    <mergeCell ref="F11:F12"/>
    <mergeCell ref="A15:A18"/>
    <mergeCell ref="B15:B18"/>
    <mergeCell ref="B19:D19"/>
    <mergeCell ref="A11:A12"/>
    <mergeCell ref="B11:B12"/>
    <mergeCell ref="C11:C12"/>
    <mergeCell ref="D11:D12"/>
    <mergeCell ref="E11:E12"/>
  </mergeCells>
  <printOptions horizontalCentered="1" verticalCentered="1"/>
  <pageMargins left="0.39374999999999999" right="0.39374999999999999" top="0.39374999999999999" bottom="0.39374999999999999" header="0.51180555555555496" footer="0.51180555555555496"/>
  <pageSetup paperSize="5" scale="90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33"/>
  </sheetPr>
  <dimension ref="A1:AMJ27"/>
  <sheetViews>
    <sheetView zoomScale="110" zoomScaleNormal="110" workbookViewId="0">
      <selection activeCell="H10" sqref="H10"/>
    </sheetView>
  </sheetViews>
  <sheetFormatPr baseColWidth="10" defaultColWidth="11.42578125" defaultRowHeight="12.75" x14ac:dyDescent="0.2"/>
  <cols>
    <col min="1" max="1" width="5.85546875" style="1" customWidth="1"/>
    <col min="2" max="2" width="26.28515625" style="16" customWidth="1"/>
    <col min="3" max="3" width="33.42578125" style="14" customWidth="1"/>
    <col min="4" max="4" width="20.42578125" style="14" customWidth="1"/>
    <col min="5" max="5" width="15.42578125" style="14" customWidth="1"/>
    <col min="6" max="6" width="11.42578125" style="1"/>
    <col min="7" max="7" width="33.140625" style="1" customWidth="1"/>
    <col min="8" max="1003" width="11.42578125" style="1"/>
    <col min="1004" max="1024" width="11.5703125" customWidth="1"/>
  </cols>
  <sheetData>
    <row r="1" spans="1:1024" x14ac:dyDescent="0.2">
      <c r="A1" s="107" t="s">
        <v>0</v>
      </c>
      <c r="B1" s="107"/>
      <c r="C1" s="107"/>
      <c r="D1" s="107"/>
      <c r="E1" s="107"/>
      <c r="F1" s="107"/>
      <c r="G1" s="107"/>
    </row>
    <row r="2" spans="1:1024" s="2" customFormat="1" ht="15.75" x14ac:dyDescent="0.25">
      <c r="A2" s="108" t="s">
        <v>1</v>
      </c>
      <c r="B2" s="108"/>
      <c r="C2" s="108"/>
      <c r="D2" s="108"/>
      <c r="E2" s="108"/>
      <c r="F2" s="108"/>
      <c r="G2" s="108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2" customFormat="1" ht="15.75" x14ac:dyDescent="0.25">
      <c r="A3" s="109" t="s">
        <v>234</v>
      </c>
      <c r="B3" s="109"/>
      <c r="C3" s="109"/>
      <c r="D3" s="109"/>
      <c r="E3" s="109"/>
      <c r="F3" s="109"/>
      <c r="G3" s="109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" customFormat="1" ht="15.75" customHeight="1" x14ac:dyDescent="0.25">
      <c r="A4" s="109" t="s">
        <v>2</v>
      </c>
      <c r="B4" s="109"/>
      <c r="C4" s="109"/>
      <c r="D4" s="109"/>
      <c r="E4" s="109"/>
      <c r="F4" s="109"/>
      <c r="G4" s="109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" customFormat="1" ht="15.75" customHeight="1" x14ac:dyDescent="0.25">
      <c r="A5" s="109" t="s">
        <v>70</v>
      </c>
      <c r="B5" s="109"/>
      <c r="C5" s="109"/>
      <c r="D5" s="109"/>
      <c r="E5" s="109"/>
      <c r="F5" s="109"/>
      <c r="G5" s="109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2" customFormat="1" ht="7.15" customHeight="1" x14ac:dyDescent="0.25">
      <c r="B6" s="4"/>
      <c r="C6" s="4"/>
      <c r="D6" s="4"/>
      <c r="E6" s="4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1" t="s">
        <v>4</v>
      </c>
      <c r="C7" s="1"/>
      <c r="D7" s="1"/>
      <c r="E7" s="1"/>
    </row>
    <row r="8" spans="1:1024" x14ac:dyDescent="0.2">
      <c r="A8" s="1" t="s">
        <v>71</v>
      </c>
      <c r="C8" s="1"/>
      <c r="D8" s="1"/>
      <c r="E8" s="1"/>
    </row>
    <row r="9" spans="1:1024" x14ac:dyDescent="0.2">
      <c r="A9" s="1" t="s">
        <v>72</v>
      </c>
      <c r="C9" s="1"/>
      <c r="D9" s="1"/>
      <c r="E9" s="1"/>
    </row>
    <row r="10" spans="1:1024" s="2" customFormat="1" ht="6.6" customHeight="1" x14ac:dyDescent="0.25">
      <c r="B10" s="4"/>
      <c r="C10" s="4"/>
      <c r="D10" s="4"/>
      <c r="E10" s="4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6" customFormat="1" ht="16.149999999999999" customHeight="1" x14ac:dyDescent="0.2">
      <c r="A11" s="106" t="s">
        <v>7</v>
      </c>
      <c r="B11" s="96" t="s">
        <v>8</v>
      </c>
      <c r="C11" s="96" t="s">
        <v>9</v>
      </c>
      <c r="D11" s="96" t="s">
        <v>10</v>
      </c>
      <c r="E11" s="96" t="s">
        <v>12</v>
      </c>
      <c r="F11" s="96" t="s">
        <v>13</v>
      </c>
      <c r="G11" s="96" t="s">
        <v>14</v>
      </c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">
      <c r="A12" s="106"/>
      <c r="B12" s="96"/>
      <c r="C12" s="96"/>
      <c r="D12" s="96"/>
      <c r="E12" s="96"/>
      <c r="F12" s="96"/>
      <c r="G12" s="96"/>
    </row>
    <row r="13" spans="1:1024" ht="63.75" x14ac:dyDescent="0.2">
      <c r="A13" s="104" t="s">
        <v>73</v>
      </c>
      <c r="B13" s="105" t="s">
        <v>74</v>
      </c>
      <c r="C13" s="8" t="s">
        <v>75</v>
      </c>
      <c r="D13" s="8" t="s">
        <v>76</v>
      </c>
      <c r="E13" s="8" t="s">
        <v>77</v>
      </c>
      <c r="F13" s="18">
        <v>0.5</v>
      </c>
      <c r="G13" s="8" t="s">
        <v>217</v>
      </c>
    </row>
    <row r="14" spans="1:1024" ht="38.25" x14ac:dyDescent="0.2">
      <c r="A14" s="104"/>
      <c r="B14" s="105"/>
      <c r="C14" s="8" t="s">
        <v>78</v>
      </c>
      <c r="D14" s="8" t="s">
        <v>79</v>
      </c>
      <c r="E14" s="8" t="s">
        <v>80</v>
      </c>
      <c r="F14" s="18">
        <v>1</v>
      </c>
      <c r="G14" s="8" t="s">
        <v>218</v>
      </c>
    </row>
    <row r="15" spans="1:1024" ht="127.5" x14ac:dyDescent="0.2">
      <c r="A15" s="104" t="s">
        <v>81</v>
      </c>
      <c r="B15" s="105" t="s">
        <v>82</v>
      </c>
      <c r="C15" s="7" t="s">
        <v>83</v>
      </c>
      <c r="D15" s="7" t="s">
        <v>229</v>
      </c>
      <c r="E15" s="7" t="s">
        <v>230</v>
      </c>
      <c r="F15" s="18">
        <v>1</v>
      </c>
      <c r="G15" s="7" t="s">
        <v>219</v>
      </c>
    </row>
    <row r="16" spans="1:1024" ht="63.75" x14ac:dyDescent="0.2">
      <c r="A16" s="104"/>
      <c r="B16" s="105"/>
      <c r="C16" s="105" t="s">
        <v>84</v>
      </c>
      <c r="D16" s="7" t="s">
        <v>85</v>
      </c>
      <c r="E16" s="7" t="s">
        <v>86</v>
      </c>
      <c r="F16" s="18">
        <v>0.3</v>
      </c>
      <c r="G16" s="7" t="s">
        <v>220</v>
      </c>
      <c r="H16" s="1" t="s">
        <v>87</v>
      </c>
    </row>
    <row r="17" spans="1:1024" ht="90" thickBot="1" x14ac:dyDescent="0.25">
      <c r="A17" s="104"/>
      <c r="B17" s="105"/>
      <c r="C17" s="105"/>
      <c r="D17" s="7" t="s">
        <v>88</v>
      </c>
      <c r="E17" s="7" t="s">
        <v>89</v>
      </c>
      <c r="F17" s="67">
        <v>0.3</v>
      </c>
      <c r="G17" s="7" t="s">
        <v>221</v>
      </c>
    </row>
    <row r="18" spans="1:1024" ht="22.15" customHeight="1" thickBot="1" x14ac:dyDescent="0.25">
      <c r="B18" s="102" t="s">
        <v>48</v>
      </c>
      <c r="C18" s="102"/>
      <c r="D18" s="102"/>
      <c r="E18" s="103"/>
      <c r="F18" s="69">
        <f>SUM(F13:F17)/5</f>
        <v>0.61999999999999988</v>
      </c>
    </row>
    <row r="19" spans="1:1024" s="22" customFormat="1" x14ac:dyDescent="0.2">
      <c r="B19" s="21"/>
      <c r="C19" s="21"/>
      <c r="D19" s="21"/>
      <c r="E19" s="21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22" customFormat="1" ht="36" customHeight="1" x14ac:dyDescent="0.2">
      <c r="B20" s="21"/>
      <c r="C20" s="21"/>
      <c r="D20" s="21"/>
      <c r="E20" s="21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22" customFormat="1" ht="36" customHeight="1" x14ac:dyDescent="0.2">
      <c r="B21" s="21"/>
      <c r="C21" s="21"/>
      <c r="D21" s="21"/>
      <c r="E21" s="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25" customFormat="1" ht="36" customHeight="1" x14ac:dyDescent="0.2">
      <c r="B22" s="26"/>
      <c r="C22" s="26"/>
      <c r="D22" s="26"/>
      <c r="E22" s="26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22" customFormat="1" ht="36" customHeight="1" x14ac:dyDescent="0.2">
      <c r="C23" s="26"/>
      <c r="D23" s="26"/>
      <c r="E23" s="26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22" customFormat="1" ht="36" customHeight="1" x14ac:dyDescent="0.2">
      <c r="B24" s="21"/>
      <c r="C24" s="21"/>
      <c r="D24" s="21"/>
      <c r="E24" s="21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s="22" customFormat="1" ht="36" customHeight="1" x14ac:dyDescent="0.2">
      <c r="B25" s="21"/>
      <c r="C25" s="21"/>
      <c r="D25" s="21"/>
      <c r="E25" s="21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22" customFormat="1" ht="36" customHeight="1" x14ac:dyDescent="0.2">
      <c r="B26" s="21"/>
      <c r="C26" s="21"/>
      <c r="D26" s="21"/>
      <c r="E26" s="21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B27" s="15"/>
      <c r="C27" s="15"/>
      <c r="D27" s="15"/>
      <c r="E27" s="15"/>
    </row>
  </sheetData>
  <mergeCells count="18">
    <mergeCell ref="A1:G1"/>
    <mergeCell ref="A2:G2"/>
    <mergeCell ref="A3:G3"/>
    <mergeCell ref="A4:G4"/>
    <mergeCell ref="A5:G5"/>
    <mergeCell ref="B18:E18"/>
    <mergeCell ref="F11:F12"/>
    <mergeCell ref="G11:G12"/>
    <mergeCell ref="A13:A14"/>
    <mergeCell ref="B13:B14"/>
    <mergeCell ref="A15:A17"/>
    <mergeCell ref="B15:B17"/>
    <mergeCell ref="C16:C17"/>
    <mergeCell ref="A11:A12"/>
    <mergeCell ref="B11:B12"/>
    <mergeCell ref="C11:C12"/>
    <mergeCell ref="D11:D12"/>
    <mergeCell ref="E11:E12"/>
  </mergeCells>
  <printOptions horizontalCentered="1"/>
  <pageMargins left="0.39374999999999999" right="0.39374999999999999" top="0.59027777777777801" bottom="0.196527777777778" header="0.51180555555555496" footer="0.51180555555555496"/>
  <pageSetup paperSize="5" scale="90" firstPageNumber="0" orientation="landscape" horizontalDpi="300" verticalDpi="300" r:id="rId1"/>
  <rowBreaks count="1" manualBreakCount="1">
    <brk id="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33"/>
  </sheetPr>
  <dimension ref="A1:AMJ22"/>
  <sheetViews>
    <sheetView zoomScaleNormal="100" workbookViewId="0">
      <selection activeCell="G18" sqref="G18"/>
    </sheetView>
  </sheetViews>
  <sheetFormatPr baseColWidth="10" defaultColWidth="11.42578125" defaultRowHeight="12.75" x14ac:dyDescent="0.2"/>
  <cols>
    <col min="1" max="1" width="4.42578125" style="27" customWidth="1"/>
    <col min="2" max="2" width="34" style="16" customWidth="1"/>
    <col min="3" max="3" width="35.7109375" style="14" customWidth="1"/>
    <col min="4" max="4" width="24" style="28" customWidth="1"/>
    <col min="5" max="5" width="19.7109375" style="1" customWidth="1"/>
    <col min="6" max="6" width="41.5703125" style="1" customWidth="1"/>
    <col min="7" max="1002" width="11.42578125" style="1"/>
    <col min="1003" max="1024" width="11.5703125" customWidth="1"/>
  </cols>
  <sheetData>
    <row r="1" spans="1:1024" ht="15.75" x14ac:dyDescent="0.2">
      <c r="A1" s="108" t="str">
        <f>Invest.yMonitor!A1</f>
        <v>UNIVERSIDAD SAN CARLOS DE GUATEMALA -USAC-</v>
      </c>
      <c r="B1" s="108"/>
      <c r="C1" s="108"/>
      <c r="D1" s="108"/>
      <c r="E1" s="108"/>
      <c r="F1" s="108"/>
      <c r="G1" s="108"/>
    </row>
    <row r="2" spans="1:1024" s="29" customFormat="1" ht="15.6" customHeight="1" x14ac:dyDescent="0.25">
      <c r="A2" s="108" t="str">
        <f>Invest.yMonitor!A2</f>
        <v>CENTRO DE ESTUDIOS CONSERVACIONISTAS -CECON-</v>
      </c>
      <c r="B2" s="108"/>
      <c r="C2" s="108"/>
      <c r="D2" s="108"/>
      <c r="E2" s="108"/>
      <c r="F2" s="108"/>
      <c r="G2" s="108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29" customFormat="1" ht="22.9" customHeight="1" x14ac:dyDescent="0.25">
      <c r="A3" s="95" t="str">
        <f>Invest.yMonitor!A3</f>
        <v>INFORME DE FINAL DE EJECUCIÓN DEL PLAN OPERATIVO ANUAL 2020</v>
      </c>
      <c r="B3" s="95"/>
      <c r="C3" s="95"/>
      <c r="D3" s="95"/>
      <c r="E3" s="95"/>
      <c r="F3" s="95"/>
      <c r="G3" s="95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9" customFormat="1" ht="16.899999999999999" customHeight="1" x14ac:dyDescent="0.25">
      <c r="A4" s="95" t="s">
        <v>2</v>
      </c>
      <c r="B4" s="95"/>
      <c r="C4" s="95"/>
      <c r="D4" s="95"/>
      <c r="E4" s="95"/>
      <c r="F4" s="95"/>
      <c r="G4" s="95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9" customFormat="1" ht="16.899999999999999" customHeight="1" x14ac:dyDescent="0.25">
      <c r="A5" s="95" t="s">
        <v>90</v>
      </c>
      <c r="B5" s="95"/>
      <c r="C5" s="95"/>
      <c r="D5" s="95"/>
      <c r="E5" s="95"/>
      <c r="F5" s="95"/>
      <c r="G5" s="9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9.6" customHeight="1" x14ac:dyDescent="0.2">
      <c r="B6" s="1"/>
      <c r="C6" s="1"/>
      <c r="D6" s="30"/>
    </row>
    <row r="7" spans="1:1024" s="2" customFormat="1" ht="12.75" customHeight="1" x14ac:dyDescent="0.25">
      <c r="A7" s="1" t="s">
        <v>4</v>
      </c>
      <c r="B7" s="1"/>
      <c r="C7" s="1"/>
      <c r="D7" s="1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1" t="s">
        <v>91</v>
      </c>
      <c r="B8" s="1"/>
      <c r="C8" s="1"/>
      <c r="D8" s="1"/>
    </row>
    <row r="9" spans="1:1024" x14ac:dyDescent="0.2">
      <c r="A9" s="1" t="s">
        <v>92</v>
      </c>
      <c r="B9" s="1"/>
      <c r="C9" s="1"/>
      <c r="D9" s="1"/>
    </row>
    <row r="10" spans="1:1024" ht="10.15" customHeight="1" x14ac:dyDescent="0.2">
      <c r="A10" s="1"/>
      <c r="B10" s="1"/>
      <c r="C10" s="1"/>
      <c r="D10" s="1"/>
    </row>
    <row r="11" spans="1:1024" ht="17.25" customHeight="1" x14ac:dyDescent="0.2">
      <c r="A11" s="110" t="s">
        <v>93</v>
      </c>
      <c r="B11" s="96" t="s">
        <v>8</v>
      </c>
      <c r="C11" s="96" t="s">
        <v>9</v>
      </c>
      <c r="D11" s="96" t="s">
        <v>12</v>
      </c>
      <c r="E11" s="96" t="s">
        <v>13</v>
      </c>
      <c r="F11" s="96" t="s">
        <v>14</v>
      </c>
    </row>
    <row r="12" spans="1:1024" s="6" customFormat="1" x14ac:dyDescent="0.2">
      <c r="A12" s="110"/>
      <c r="B12" s="96"/>
      <c r="C12" s="96"/>
      <c r="D12" s="96"/>
      <c r="E12" s="96"/>
      <c r="F12" s="96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22" customFormat="1" ht="63.75" x14ac:dyDescent="0.2">
      <c r="A13" s="105" t="s">
        <v>94</v>
      </c>
      <c r="B13" s="105" t="s">
        <v>95</v>
      </c>
      <c r="C13" s="8" t="s">
        <v>96</v>
      </c>
      <c r="D13" s="8" t="s">
        <v>97</v>
      </c>
      <c r="E13" s="18">
        <v>0.75</v>
      </c>
      <c r="F13" s="8" t="s">
        <v>98</v>
      </c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22" customFormat="1" ht="63.75" x14ac:dyDescent="0.2">
      <c r="A14" s="105"/>
      <c r="B14" s="105"/>
      <c r="C14" s="8" t="s">
        <v>99</v>
      </c>
      <c r="D14" s="8" t="s">
        <v>97</v>
      </c>
      <c r="E14" s="18">
        <v>1</v>
      </c>
      <c r="F14" s="8" t="s">
        <v>100</v>
      </c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2" customFormat="1" ht="25.5" x14ac:dyDescent="0.2">
      <c r="A15" s="105"/>
      <c r="B15" s="105"/>
      <c r="C15" s="7" t="s">
        <v>101</v>
      </c>
      <c r="D15" s="7" t="s">
        <v>102</v>
      </c>
      <c r="E15" s="18">
        <v>1</v>
      </c>
      <c r="F15" s="7" t="s">
        <v>103</v>
      </c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25" customFormat="1" ht="63.75" x14ac:dyDescent="0.2">
      <c r="A16" s="105" t="s">
        <v>104</v>
      </c>
      <c r="B16" s="105" t="s">
        <v>105</v>
      </c>
      <c r="C16" s="7" t="s">
        <v>106</v>
      </c>
      <c r="D16" s="7" t="s">
        <v>107</v>
      </c>
      <c r="E16" s="18">
        <v>1</v>
      </c>
      <c r="F16" s="7" t="s">
        <v>108</v>
      </c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22" customFormat="1" ht="51" x14ac:dyDescent="0.2">
      <c r="A17" s="105"/>
      <c r="B17" s="105"/>
      <c r="C17" s="7" t="s">
        <v>109</v>
      </c>
      <c r="D17" s="7" t="s">
        <v>110</v>
      </c>
      <c r="E17" s="18">
        <v>1</v>
      </c>
      <c r="F17" s="7" t="s">
        <v>111</v>
      </c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22" customFormat="1" ht="64.5" thickBot="1" x14ac:dyDescent="0.25">
      <c r="A18" s="105"/>
      <c r="B18" s="105"/>
      <c r="C18" s="7" t="s">
        <v>112</v>
      </c>
      <c r="D18" s="7" t="s">
        <v>113</v>
      </c>
      <c r="E18" s="67">
        <v>0.5</v>
      </c>
      <c r="F18" s="7" t="s">
        <v>222</v>
      </c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22" customFormat="1" ht="36" customHeight="1" thickBot="1" x14ac:dyDescent="0.35">
      <c r="A19" s="24"/>
      <c r="B19" s="102" t="s">
        <v>114</v>
      </c>
      <c r="C19" s="102"/>
      <c r="D19" s="102"/>
      <c r="E19" s="70">
        <f>SUM(E13:E18)/6</f>
        <v>0.875</v>
      </c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34.5" customHeight="1" thickBot="1" x14ac:dyDescent="0.25">
      <c r="A20" s="31"/>
      <c r="B20" s="1"/>
      <c r="C20" s="1"/>
      <c r="D20" s="1"/>
    </row>
    <row r="22" spans="1:1024" x14ac:dyDescent="0.2">
      <c r="F22" s="1" t="s">
        <v>115</v>
      </c>
    </row>
  </sheetData>
  <mergeCells count="16">
    <mergeCell ref="A1:G1"/>
    <mergeCell ref="A2:G2"/>
    <mergeCell ref="A3:G3"/>
    <mergeCell ref="A4:G4"/>
    <mergeCell ref="A5:G5"/>
    <mergeCell ref="B19:D19"/>
    <mergeCell ref="F11:F12"/>
    <mergeCell ref="A13:A15"/>
    <mergeCell ref="B13:B15"/>
    <mergeCell ref="A16:A18"/>
    <mergeCell ref="B16:B18"/>
    <mergeCell ref="A11:A12"/>
    <mergeCell ref="B11:B12"/>
    <mergeCell ref="C11:C12"/>
    <mergeCell ref="D11:D12"/>
    <mergeCell ref="E11:E12"/>
  </mergeCells>
  <printOptions horizontalCentered="1" verticalCentered="1"/>
  <pageMargins left="0.39374999999999999" right="0.39374999999999999" top="0.39374999999999999" bottom="0.39374999999999999" header="0" footer="0"/>
  <pageSetup paperSize="5" scale="90" firstPageNumber="0" orientation="landscape" horizontalDpi="300" verticalDpi="300" r:id="rId1"/>
  <headerFooter>
    <oddHeader>&amp;C&amp;A</oddHeader>
    <oddFooter>&amp;CPágina &amp;P de &amp;N</oddFooter>
  </headerFooter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MJ20"/>
  <sheetViews>
    <sheetView zoomScaleNormal="100" workbookViewId="0">
      <selection activeCell="B19" sqref="B19:D19"/>
    </sheetView>
  </sheetViews>
  <sheetFormatPr baseColWidth="10" defaultColWidth="11.42578125" defaultRowHeight="12.75" x14ac:dyDescent="0.2"/>
  <cols>
    <col min="1" max="1" width="6.7109375" style="1" customWidth="1"/>
    <col min="2" max="2" width="33.85546875" style="16" customWidth="1"/>
    <col min="3" max="3" width="32.42578125" style="14" customWidth="1"/>
    <col min="4" max="4" width="15.42578125" style="14" customWidth="1"/>
    <col min="5" max="5" width="20.42578125" style="1" customWidth="1"/>
    <col min="6" max="6" width="47.140625" style="1" customWidth="1"/>
    <col min="7" max="1002" width="11.42578125" style="1"/>
    <col min="1003" max="1024" width="11.5703125" customWidth="1"/>
  </cols>
  <sheetData>
    <row r="1" spans="1:1024" ht="15.75" x14ac:dyDescent="0.2">
      <c r="A1" s="113" t="str">
        <f>Prot.yControl!A1</f>
        <v>UNIVERSIDAD SAN CARLOS DE GUATEMALA -USAC-</v>
      </c>
      <c r="B1" s="113"/>
      <c r="C1" s="113"/>
      <c r="D1" s="113"/>
      <c r="E1" s="113"/>
      <c r="F1" s="113"/>
      <c r="G1" s="113"/>
    </row>
    <row r="2" spans="1:1024" s="2" customFormat="1" ht="15.75" x14ac:dyDescent="0.25">
      <c r="A2" s="113" t="str">
        <f>Prot.yControl!A2</f>
        <v>CENTRO DE ESTUDIOS CONSERVACIONISTAS -CECON-</v>
      </c>
      <c r="B2" s="113"/>
      <c r="C2" s="113"/>
      <c r="D2" s="113"/>
      <c r="E2" s="113"/>
      <c r="F2" s="113"/>
      <c r="G2" s="113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2" customFormat="1" ht="15.75" x14ac:dyDescent="0.25">
      <c r="A3" s="114" t="str">
        <f>Prot.yControl!A3</f>
        <v>INFORME DE FINAL DE EJECUCIÓN DEL PLAN OPERATIVO ANUAL 2020</v>
      </c>
      <c r="B3" s="114"/>
      <c r="C3" s="114"/>
      <c r="D3" s="114"/>
      <c r="E3" s="114"/>
      <c r="F3" s="114"/>
      <c r="G3" s="114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" customFormat="1" ht="15.75" customHeight="1" x14ac:dyDescent="0.25">
      <c r="A4" s="95" t="s">
        <v>2</v>
      </c>
      <c r="B4" s="95"/>
      <c r="C4" s="95"/>
      <c r="D4" s="95"/>
      <c r="E4" s="95"/>
      <c r="F4" s="95"/>
      <c r="G4" s="95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" customFormat="1" ht="15.75" customHeight="1" x14ac:dyDescent="0.25">
      <c r="A5" s="95" t="s">
        <v>116</v>
      </c>
      <c r="B5" s="95"/>
      <c r="C5" s="95"/>
      <c r="D5" s="95"/>
      <c r="E5" s="95"/>
      <c r="F5" s="95"/>
      <c r="G5" s="9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2" customFormat="1" ht="9.6" customHeight="1" x14ac:dyDescent="0.25">
      <c r="A6" s="4"/>
      <c r="B6" s="4"/>
      <c r="C6" s="4"/>
      <c r="D6" s="4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2" customFormat="1" ht="16.149999999999999" customHeight="1" x14ac:dyDescent="0.25">
      <c r="A7" s="64" t="s">
        <v>117</v>
      </c>
      <c r="B7" s="64"/>
      <c r="C7" s="32"/>
      <c r="D7" s="33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2" customFormat="1" ht="16.149999999999999" customHeight="1" x14ac:dyDescent="0.25">
      <c r="A8" s="64" t="s">
        <v>118</v>
      </c>
      <c r="B8" s="64"/>
      <c r="C8" s="32"/>
      <c r="D8" s="33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" customFormat="1" ht="16.149999999999999" customHeight="1" x14ac:dyDescent="0.25">
      <c r="A9" s="64" t="s">
        <v>119</v>
      </c>
      <c r="B9" s="64"/>
      <c r="C9" s="32"/>
      <c r="D9" s="33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2" customFormat="1" ht="9.6" customHeight="1" x14ac:dyDescent="0.25">
      <c r="A10" s="34"/>
      <c r="B10" s="34"/>
      <c r="C10" s="1"/>
      <c r="D10" s="1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6.149999999999999" customHeight="1" x14ac:dyDescent="0.2">
      <c r="A11" s="110" t="s">
        <v>7</v>
      </c>
      <c r="B11" s="96" t="s">
        <v>8</v>
      </c>
      <c r="C11" s="96" t="s">
        <v>9</v>
      </c>
      <c r="D11" s="96" t="s">
        <v>12</v>
      </c>
      <c r="E11" s="96" t="s">
        <v>13</v>
      </c>
      <c r="F11" s="96" t="s">
        <v>14</v>
      </c>
    </row>
    <row r="12" spans="1:1024" s="6" customFormat="1" x14ac:dyDescent="0.2">
      <c r="A12" s="110"/>
      <c r="B12" s="96"/>
      <c r="C12" s="96"/>
      <c r="D12" s="96"/>
      <c r="E12" s="96"/>
      <c r="F12" s="96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22" customFormat="1" ht="38.25" x14ac:dyDescent="0.2">
      <c r="A13" s="105" t="s">
        <v>120</v>
      </c>
      <c r="B13" s="105" t="s">
        <v>121</v>
      </c>
      <c r="C13" s="7" t="s">
        <v>122</v>
      </c>
      <c r="D13" s="8" t="s">
        <v>123</v>
      </c>
      <c r="E13" s="18">
        <v>0.7</v>
      </c>
      <c r="F13" s="8" t="s">
        <v>225</v>
      </c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25" customFormat="1" ht="51" x14ac:dyDescent="0.2">
      <c r="A14" s="105"/>
      <c r="B14" s="105"/>
      <c r="C14" s="8" t="s">
        <v>124</v>
      </c>
      <c r="D14" s="8" t="s">
        <v>125</v>
      </c>
      <c r="E14" s="18">
        <v>1</v>
      </c>
      <c r="F14" s="8" t="s">
        <v>227</v>
      </c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2" customFormat="1" ht="38.25" x14ac:dyDescent="0.2">
      <c r="A15" s="105"/>
      <c r="B15" s="105"/>
      <c r="C15" s="7" t="s">
        <v>126</v>
      </c>
      <c r="D15" s="7" t="s">
        <v>19</v>
      </c>
      <c r="E15" s="18">
        <v>1</v>
      </c>
      <c r="F15" s="8" t="s">
        <v>226</v>
      </c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22" customFormat="1" ht="63.75" x14ac:dyDescent="0.2">
      <c r="A16" s="105"/>
      <c r="B16" s="105"/>
      <c r="C16" s="7" t="s">
        <v>127</v>
      </c>
      <c r="D16" s="7" t="s">
        <v>128</v>
      </c>
      <c r="E16" s="18">
        <v>1</v>
      </c>
      <c r="F16" s="7" t="s">
        <v>129</v>
      </c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22" customFormat="1" ht="63.75" x14ac:dyDescent="0.2">
      <c r="A17" s="105"/>
      <c r="B17" s="105"/>
      <c r="C17" s="7" t="s">
        <v>130</v>
      </c>
      <c r="D17" s="7" t="s">
        <v>131</v>
      </c>
      <c r="E17" s="18">
        <v>1</v>
      </c>
      <c r="F17" s="7" t="s">
        <v>132</v>
      </c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22" customFormat="1" ht="90" thickBot="1" x14ac:dyDescent="0.25">
      <c r="A18" s="7" t="s">
        <v>133</v>
      </c>
      <c r="B18" s="7" t="s">
        <v>134</v>
      </c>
      <c r="C18" s="7" t="s">
        <v>135</v>
      </c>
      <c r="D18" s="7" t="s">
        <v>136</v>
      </c>
      <c r="E18" s="67">
        <v>1</v>
      </c>
      <c r="F18" s="7" t="s">
        <v>137</v>
      </c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6" customFormat="1" ht="36" customHeight="1" thickBot="1" x14ac:dyDescent="0.25">
      <c r="A19" s="35"/>
      <c r="B19" s="111" t="s">
        <v>48</v>
      </c>
      <c r="C19" s="111"/>
      <c r="D19" s="112"/>
      <c r="E19" s="72">
        <f>SUM(E13:E18)/6</f>
        <v>0.95000000000000007</v>
      </c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5.75" x14ac:dyDescent="0.25">
      <c r="E20" s="71"/>
    </row>
  </sheetData>
  <mergeCells count="14">
    <mergeCell ref="A13:A17"/>
    <mergeCell ref="B13:B17"/>
    <mergeCell ref="A11:A12"/>
    <mergeCell ref="B11:B12"/>
    <mergeCell ref="A1:G1"/>
    <mergeCell ref="A2:G2"/>
    <mergeCell ref="A3:G3"/>
    <mergeCell ref="A4:G4"/>
    <mergeCell ref="A5:G5"/>
    <mergeCell ref="B19:D19"/>
    <mergeCell ref="C11:C12"/>
    <mergeCell ref="D11:D12"/>
    <mergeCell ref="E11:E12"/>
    <mergeCell ref="F11:F12"/>
  </mergeCells>
  <printOptions horizontalCentered="1"/>
  <pageMargins left="0.39374999999999999" right="0.39374999999999999" top="0.59027777777777801" bottom="0.196527777777778" header="0.51180555555555496" footer="0.51180555555555496"/>
  <pageSetup paperSize="5" scale="90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33"/>
  </sheetPr>
  <dimension ref="A1:AMJ43"/>
  <sheetViews>
    <sheetView zoomScaleNormal="100" workbookViewId="0">
      <selection activeCell="B13" sqref="B13:B31"/>
    </sheetView>
  </sheetViews>
  <sheetFormatPr baseColWidth="10" defaultColWidth="18.7109375" defaultRowHeight="12.75" x14ac:dyDescent="0.2"/>
  <cols>
    <col min="1" max="1" width="18.5703125" style="36" customWidth="1"/>
    <col min="2" max="2" width="18.5703125" style="37" customWidth="1"/>
    <col min="3" max="3" width="30.5703125" style="38" customWidth="1"/>
    <col min="4" max="4" width="31.85546875" style="38" customWidth="1"/>
    <col min="5" max="5" width="23.7109375" style="38" customWidth="1"/>
    <col min="6" max="6" width="12.7109375" customWidth="1"/>
    <col min="7" max="7" width="25.85546875" customWidth="1"/>
  </cols>
  <sheetData>
    <row r="1" spans="1:1024" ht="19.5" x14ac:dyDescent="0.2">
      <c r="A1" s="128" t="str">
        <f>Invest.yMonitor!A1</f>
        <v>UNIVERSIDAD SAN CARLOS DE GUATEMALA -USAC-</v>
      </c>
      <c r="B1" s="128"/>
      <c r="C1" s="128"/>
      <c r="D1" s="128"/>
      <c r="E1" s="128"/>
      <c r="F1" s="128"/>
      <c r="G1" s="128"/>
    </row>
    <row r="2" spans="1:1024" s="39" customFormat="1" ht="19.5" x14ac:dyDescent="0.25">
      <c r="A2" s="128" t="str">
        <f>Invest.yMonitor!A2</f>
        <v>CENTRO DE ESTUDIOS CONSERVACIONISTAS -CECON-</v>
      </c>
      <c r="B2" s="128"/>
      <c r="C2" s="128"/>
      <c r="D2" s="128"/>
      <c r="E2" s="128"/>
      <c r="F2" s="128"/>
      <c r="G2" s="128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39" customFormat="1" ht="19.5" x14ac:dyDescent="0.25">
      <c r="A3" s="129" t="str">
        <f>Invest.yMonitor!A3</f>
        <v>INFORME DE FINAL DE EJECUCIÓN DEL PLAN OPERATIVO ANUAL 2020</v>
      </c>
      <c r="B3" s="129"/>
      <c r="C3" s="129"/>
      <c r="D3" s="129"/>
      <c r="E3" s="129"/>
      <c r="F3" s="129"/>
      <c r="G3" s="129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39" customFormat="1" ht="19.5" x14ac:dyDescent="0.25">
      <c r="A4" s="130" t="s">
        <v>2</v>
      </c>
      <c r="B4" s="130"/>
      <c r="C4" s="130"/>
      <c r="D4" s="130"/>
      <c r="E4" s="130"/>
      <c r="F4" s="130"/>
      <c r="G4" s="130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8" customHeight="1" x14ac:dyDescent="0.2">
      <c r="A5" s="131" t="s">
        <v>138</v>
      </c>
      <c r="B5" s="131"/>
      <c r="C5" s="131"/>
      <c r="D5" s="131"/>
      <c r="E5" s="131"/>
      <c r="F5" s="131"/>
      <c r="G5" s="131"/>
    </row>
    <row r="6" spans="1:1024" ht="6.6" customHeight="1" x14ac:dyDescent="0.3">
      <c r="A6" s="40"/>
      <c r="B6" s="41"/>
      <c r="C6" s="41"/>
      <c r="D6" s="41"/>
      <c r="E6" s="41"/>
    </row>
    <row r="7" spans="1:1024" ht="18" customHeight="1" x14ac:dyDescent="0.3">
      <c r="A7" s="126" t="s">
        <v>139</v>
      </c>
      <c r="B7" s="126"/>
      <c r="C7" s="42"/>
      <c r="D7" s="42"/>
      <c r="E7" s="40"/>
    </row>
    <row r="8" spans="1:1024" ht="18" customHeight="1" x14ac:dyDescent="0.3">
      <c r="A8" s="126" t="s">
        <v>140</v>
      </c>
      <c r="B8" s="126"/>
      <c r="C8" s="42"/>
      <c r="D8" s="42"/>
      <c r="E8" s="40"/>
    </row>
    <row r="9" spans="1:1024" ht="18" customHeight="1" x14ac:dyDescent="0.3">
      <c r="A9" s="126" t="s">
        <v>141</v>
      </c>
      <c r="B9" s="126"/>
      <c r="C9" s="42"/>
      <c r="D9" s="42"/>
      <c r="E9" s="40"/>
    </row>
    <row r="10" spans="1:1024" ht="8.4499999999999993" customHeight="1" x14ac:dyDescent="0.3">
      <c r="A10" s="40"/>
      <c r="B10" s="40"/>
      <c r="C10" s="40"/>
      <c r="D10" s="40"/>
      <c r="E10" s="40"/>
    </row>
    <row r="11" spans="1:1024" ht="12.75" customHeight="1" x14ac:dyDescent="0.2">
      <c r="A11" s="127" t="s">
        <v>7</v>
      </c>
      <c r="B11" s="125" t="s">
        <v>8</v>
      </c>
      <c r="C11" s="125" t="s">
        <v>9</v>
      </c>
      <c r="D11" s="125" t="s">
        <v>10</v>
      </c>
      <c r="E11" s="125" t="s">
        <v>12</v>
      </c>
      <c r="F11" s="96" t="s">
        <v>13</v>
      </c>
      <c r="G11" s="96" t="s">
        <v>14</v>
      </c>
    </row>
    <row r="12" spans="1:1024" s="43" customFormat="1" x14ac:dyDescent="0.2">
      <c r="A12" s="127"/>
      <c r="B12" s="125"/>
      <c r="C12" s="125"/>
      <c r="D12" s="125"/>
      <c r="E12" s="125"/>
      <c r="F12" s="96"/>
      <c r="G12" s="96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36" customFormat="1" ht="90" customHeight="1" x14ac:dyDescent="0.2">
      <c r="A13" s="115" t="s">
        <v>142</v>
      </c>
      <c r="B13" s="120" t="s">
        <v>143</v>
      </c>
      <c r="C13" s="45" t="s">
        <v>144</v>
      </c>
      <c r="D13" s="45" t="s">
        <v>145</v>
      </c>
      <c r="E13" s="46" t="s">
        <v>146</v>
      </c>
      <c r="F13" s="47">
        <v>0.2</v>
      </c>
      <c r="G13" s="46" t="s">
        <v>223</v>
      </c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36" customFormat="1" ht="105" x14ac:dyDescent="0.2">
      <c r="A14" s="115"/>
      <c r="B14" s="121"/>
      <c r="C14" s="45" t="s">
        <v>147</v>
      </c>
      <c r="D14" s="45" t="s">
        <v>148</v>
      </c>
      <c r="E14" s="44" t="s">
        <v>149</v>
      </c>
      <c r="F14" s="47">
        <v>0.2</v>
      </c>
      <c r="G14" s="44" t="s">
        <v>228</v>
      </c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36" customFormat="1" ht="75" x14ac:dyDescent="0.2">
      <c r="A15" s="115"/>
      <c r="B15" s="121"/>
      <c r="C15" s="45" t="s">
        <v>150</v>
      </c>
      <c r="D15" s="45" t="s">
        <v>151</v>
      </c>
      <c r="E15" s="44" t="s">
        <v>152</v>
      </c>
      <c r="F15" s="47">
        <v>0.7</v>
      </c>
      <c r="G15" s="44" t="s">
        <v>153</v>
      </c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36" customFormat="1" ht="15" x14ac:dyDescent="0.2">
      <c r="A16" s="115"/>
      <c r="B16" s="121"/>
      <c r="C16" s="118" t="s">
        <v>154</v>
      </c>
      <c r="D16" s="48" t="s">
        <v>155</v>
      </c>
      <c r="E16" s="119" t="s">
        <v>156</v>
      </c>
      <c r="F16" s="47">
        <v>1</v>
      </c>
      <c r="G16" s="119" t="s">
        <v>157</v>
      </c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36" customFormat="1" ht="30" hidden="1" customHeight="1" x14ac:dyDescent="0.2">
      <c r="A17" s="115"/>
      <c r="B17" s="121"/>
      <c r="C17" s="118"/>
      <c r="D17" s="48" t="s">
        <v>158</v>
      </c>
      <c r="E17" s="119"/>
      <c r="F17" s="49"/>
      <c r="G17" s="119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36" customFormat="1" ht="15" hidden="1" customHeight="1" x14ac:dyDescent="0.2">
      <c r="A18" s="115"/>
      <c r="B18" s="121"/>
      <c r="C18" s="118"/>
      <c r="D18" s="48" t="s">
        <v>159</v>
      </c>
      <c r="E18" s="119"/>
      <c r="F18" s="49"/>
      <c r="G18" s="119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36" customFormat="1" ht="48.6" hidden="1" customHeight="1" x14ac:dyDescent="0.2">
      <c r="A19" s="115"/>
      <c r="B19" s="121"/>
      <c r="C19" s="118"/>
      <c r="D19" s="48" t="s">
        <v>160</v>
      </c>
      <c r="E19" s="119"/>
      <c r="F19" s="49"/>
      <c r="G19" s="1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36" customFormat="1" ht="15" hidden="1" customHeight="1" x14ac:dyDescent="0.2">
      <c r="A20" s="115"/>
      <c r="B20" s="121"/>
      <c r="C20" s="118"/>
      <c r="D20" s="48" t="s">
        <v>161</v>
      </c>
      <c r="E20" s="119"/>
      <c r="F20" s="49"/>
      <c r="G20" s="119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36" customFormat="1" ht="15" hidden="1" customHeight="1" x14ac:dyDescent="0.2">
      <c r="A21" s="115"/>
      <c r="B21" s="121"/>
      <c r="C21" s="118"/>
      <c r="D21" s="48" t="s">
        <v>162</v>
      </c>
      <c r="E21" s="119"/>
      <c r="F21" s="49"/>
      <c r="G21" s="119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36" customFormat="1" ht="30" hidden="1" customHeight="1" x14ac:dyDescent="0.2">
      <c r="A22" s="115"/>
      <c r="B22" s="121"/>
      <c r="C22" s="118"/>
      <c r="D22" s="48" t="s">
        <v>163</v>
      </c>
      <c r="E22" s="119"/>
      <c r="F22" s="49"/>
      <c r="G22" s="119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36" customFormat="1" ht="15" hidden="1" customHeight="1" x14ac:dyDescent="0.2">
      <c r="A23" s="115"/>
      <c r="B23" s="121"/>
      <c r="C23" s="118"/>
      <c r="D23" s="48" t="s">
        <v>164</v>
      </c>
      <c r="E23" s="119"/>
      <c r="F23" s="49"/>
      <c r="G23" s="119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36" customFormat="1" ht="15" hidden="1" customHeight="1" x14ac:dyDescent="0.2">
      <c r="A24" s="115"/>
      <c r="B24" s="121"/>
      <c r="C24" s="118"/>
      <c r="D24" s="48" t="s">
        <v>165</v>
      </c>
      <c r="E24" s="119"/>
      <c r="F24" s="49"/>
      <c r="G24" s="119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s="36" customFormat="1" ht="30" hidden="1" customHeight="1" x14ac:dyDescent="0.2">
      <c r="A25" s="115"/>
      <c r="B25" s="121"/>
      <c r="C25" s="118"/>
      <c r="D25" s="48" t="s">
        <v>166</v>
      </c>
      <c r="E25" s="119"/>
      <c r="F25" s="49"/>
      <c r="G25" s="119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36" customFormat="1" ht="32.450000000000003" hidden="1" customHeight="1" x14ac:dyDescent="0.2">
      <c r="A26" s="115"/>
      <c r="B26" s="121"/>
      <c r="C26" s="118"/>
      <c r="D26" s="48" t="s">
        <v>167</v>
      </c>
      <c r="E26" s="119"/>
      <c r="F26" s="49"/>
      <c r="G26" s="119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s="36" customFormat="1" ht="32.450000000000003" hidden="1" customHeight="1" x14ac:dyDescent="0.2">
      <c r="A27" s="115"/>
      <c r="B27" s="121"/>
      <c r="C27" s="118"/>
      <c r="D27" s="48" t="s">
        <v>168</v>
      </c>
      <c r="E27" s="119"/>
      <c r="F27" s="49"/>
      <c r="G27" s="119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s="36" customFormat="1" ht="19.899999999999999" hidden="1" customHeight="1" x14ac:dyDescent="0.2">
      <c r="A28" s="115"/>
      <c r="B28" s="121"/>
      <c r="C28" s="118"/>
      <c r="D28" s="48" t="s">
        <v>169</v>
      </c>
      <c r="E28" s="119"/>
      <c r="F28" s="49"/>
      <c r="G28" s="119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36" customFormat="1" ht="30" hidden="1" customHeight="1" x14ac:dyDescent="0.2">
      <c r="A29" s="115"/>
      <c r="B29" s="121"/>
      <c r="C29" s="118"/>
      <c r="D29" s="48" t="s">
        <v>170</v>
      </c>
      <c r="E29" s="119"/>
      <c r="F29" s="49"/>
      <c r="G29" s="11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s="36" customFormat="1" ht="45" hidden="1" customHeight="1" x14ac:dyDescent="0.2">
      <c r="A30" s="115"/>
      <c r="B30" s="121"/>
      <c r="C30" s="118"/>
      <c r="D30" s="48" t="s">
        <v>171</v>
      </c>
      <c r="E30" s="119"/>
      <c r="F30" s="49"/>
      <c r="G30" s="119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36" customFormat="1" ht="59.1" customHeight="1" x14ac:dyDescent="0.2">
      <c r="A31" s="115"/>
      <c r="B31" s="123"/>
      <c r="C31" s="118"/>
      <c r="D31" s="48" t="s">
        <v>172</v>
      </c>
      <c r="E31" s="119"/>
      <c r="F31" s="47">
        <v>0.3</v>
      </c>
      <c r="G31" s="119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s="36" customFormat="1" ht="114" customHeight="1" x14ac:dyDescent="0.2">
      <c r="A32" s="115"/>
      <c r="B32" s="120" t="s">
        <v>143</v>
      </c>
      <c r="C32" s="124" t="s">
        <v>173</v>
      </c>
      <c r="D32" s="45" t="s">
        <v>174</v>
      </c>
      <c r="E32" s="115" t="s">
        <v>175</v>
      </c>
      <c r="F32" s="47">
        <v>1</v>
      </c>
      <c r="G32" s="115" t="s">
        <v>176</v>
      </c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s="36" customFormat="1" ht="32.450000000000003" hidden="1" customHeight="1" x14ac:dyDescent="0.2">
      <c r="A33" s="115"/>
      <c r="B33" s="121"/>
      <c r="C33" s="124"/>
      <c r="D33" s="45" t="s">
        <v>177</v>
      </c>
      <c r="E33" s="115"/>
      <c r="F33" s="49"/>
      <c r="G33" s="115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s="36" customFormat="1" ht="45" x14ac:dyDescent="0.2">
      <c r="A34" s="115"/>
      <c r="B34" s="121"/>
      <c r="C34" s="124"/>
      <c r="D34" s="45" t="s">
        <v>178</v>
      </c>
      <c r="E34" s="115"/>
      <c r="F34" s="49"/>
      <c r="G34" s="115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s="36" customFormat="1" ht="135" x14ac:dyDescent="0.2">
      <c r="A35" s="115"/>
      <c r="B35" s="121"/>
      <c r="C35" s="46" t="s">
        <v>179</v>
      </c>
      <c r="D35" s="46" t="s">
        <v>180</v>
      </c>
      <c r="E35" s="46" t="s">
        <v>181</v>
      </c>
      <c r="F35" s="47">
        <v>1</v>
      </c>
      <c r="G35" s="46" t="s">
        <v>182</v>
      </c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75.75" thickBot="1" x14ac:dyDescent="0.25">
      <c r="A36" s="44"/>
      <c r="B36" s="122"/>
      <c r="C36" s="115" t="s">
        <v>183</v>
      </c>
      <c r="D36" s="115"/>
      <c r="E36" s="115"/>
      <c r="F36" s="73">
        <v>0.5</v>
      </c>
      <c r="G36" s="46" t="s">
        <v>184</v>
      </c>
    </row>
    <row r="37" spans="1:1024" ht="18.600000000000001" customHeight="1" thickBot="1" x14ac:dyDescent="0.25">
      <c r="A37" s="50"/>
      <c r="B37" s="116" t="s">
        <v>48</v>
      </c>
      <c r="C37" s="116"/>
      <c r="D37" s="116"/>
      <c r="E37" s="117"/>
      <c r="F37" s="74">
        <f>SUM(F13:F36)/8</f>
        <v>0.61250000000000004</v>
      </c>
    </row>
    <row r="38" spans="1:1024" s="53" customFormat="1" x14ac:dyDescent="0.2">
      <c r="A38" s="51"/>
      <c r="B38" s="52"/>
      <c r="C38" s="52"/>
      <c r="D38" s="52"/>
      <c r="E38" s="52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s="55" customFormat="1" x14ac:dyDescent="0.2">
      <c r="A39" s="54"/>
      <c r="C39" s="56"/>
      <c r="D39" s="56"/>
      <c r="E39" s="56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s="53" customFormat="1" x14ac:dyDescent="0.2">
      <c r="A40" s="57"/>
      <c r="B40" s="52"/>
      <c r="C40" s="52"/>
      <c r="D40" s="52"/>
      <c r="E40" s="52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s="53" customFormat="1" x14ac:dyDescent="0.2">
      <c r="A41" s="57"/>
      <c r="B41" s="52"/>
      <c r="C41" s="52"/>
      <c r="D41" s="52"/>
      <c r="E41" s="52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s="53" customFormat="1" x14ac:dyDescent="0.2">
      <c r="A42" s="57"/>
      <c r="B42" s="52"/>
      <c r="C42" s="52"/>
      <c r="D42" s="52"/>
      <c r="E42" s="5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x14ac:dyDescent="0.2">
      <c r="B43" s="58"/>
      <c r="C43" s="58"/>
      <c r="D43" s="58"/>
      <c r="E43" s="58"/>
    </row>
  </sheetData>
  <mergeCells count="26">
    <mergeCell ref="A1:G1"/>
    <mergeCell ref="A2:G2"/>
    <mergeCell ref="A3:G3"/>
    <mergeCell ref="A4:G4"/>
    <mergeCell ref="A5:G5"/>
    <mergeCell ref="A7:B7"/>
    <mergeCell ref="A8:B8"/>
    <mergeCell ref="A9:B9"/>
    <mergeCell ref="A11:A12"/>
    <mergeCell ref="B11:B12"/>
    <mergeCell ref="G16:G31"/>
    <mergeCell ref="C32:C34"/>
    <mergeCell ref="E32:E34"/>
    <mergeCell ref="G32:G34"/>
    <mergeCell ref="C11:C12"/>
    <mergeCell ref="D11:D12"/>
    <mergeCell ref="E11:E12"/>
    <mergeCell ref="F11:F12"/>
    <mergeCell ref="G11:G12"/>
    <mergeCell ref="C36:E36"/>
    <mergeCell ref="B37:E37"/>
    <mergeCell ref="A13:A35"/>
    <mergeCell ref="C16:C31"/>
    <mergeCell ref="E16:E31"/>
    <mergeCell ref="B32:B36"/>
    <mergeCell ref="B13:B31"/>
  </mergeCells>
  <printOptions horizontalCentered="1"/>
  <pageMargins left="0.39374999999999999" right="0.39374999999999999" top="0.59027777777777801" bottom="0.196527777777778" header="0.51180555555555496" footer="0.51180555555555496"/>
  <pageSetup paperSize="5" scale="90" firstPageNumber="0" orientation="landscape" horizontalDpi="300" verticalDpi="300" r:id="rId1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33"/>
  </sheetPr>
  <dimension ref="A1:AMJ18"/>
  <sheetViews>
    <sheetView tabSelected="1" zoomScaleNormal="100" workbookViewId="0">
      <selection activeCell="K13" sqref="K13"/>
    </sheetView>
  </sheetViews>
  <sheetFormatPr baseColWidth="10" defaultColWidth="10.7109375" defaultRowHeight="12.75" x14ac:dyDescent="0.2"/>
  <cols>
    <col min="1" max="1" width="4.42578125" style="36" customWidth="1"/>
    <col min="2" max="2" width="36.7109375" style="37" customWidth="1"/>
    <col min="3" max="3" width="31" style="38" customWidth="1"/>
    <col min="4" max="4" width="20.7109375" style="38" customWidth="1"/>
    <col min="5" max="5" width="16.42578125" style="38" customWidth="1"/>
    <col min="6" max="6" width="7.5703125" style="36" hidden="1" customWidth="1"/>
    <col min="7" max="7" width="12.5703125" customWidth="1"/>
    <col min="8" max="8" width="26.85546875" customWidth="1"/>
    <col min="1005" max="1024" width="11.5703125" customWidth="1"/>
  </cols>
  <sheetData>
    <row r="1" spans="1:1024" ht="15.75" x14ac:dyDescent="0.2">
      <c r="A1" s="108" t="str">
        <f>Invest.yMonitor!A1</f>
        <v>UNIVERSIDAD SAN CARLOS DE GUATEMALA -USAC-</v>
      </c>
      <c r="B1" s="108"/>
      <c r="C1" s="108"/>
      <c r="D1" s="108"/>
      <c r="E1" s="108"/>
      <c r="F1" s="108"/>
      <c r="G1" s="108"/>
      <c r="H1" s="108"/>
    </row>
    <row r="2" spans="1:1024" s="39" customFormat="1" ht="15.75" x14ac:dyDescent="0.25">
      <c r="A2" s="108" t="str">
        <f>Invest.yMonitor!A2</f>
        <v>CENTRO DE ESTUDIOS CONSERVACIONISTAS -CECON-</v>
      </c>
      <c r="B2" s="108"/>
      <c r="C2" s="108"/>
      <c r="D2" s="108"/>
      <c r="E2" s="108"/>
      <c r="F2" s="108"/>
      <c r="G2" s="108"/>
      <c r="H2" s="108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39" customFormat="1" ht="15.75" x14ac:dyDescent="0.25">
      <c r="A3" s="95" t="s">
        <v>232</v>
      </c>
      <c r="B3" s="95"/>
      <c r="C3" s="95"/>
      <c r="D3" s="95"/>
      <c r="E3" s="95"/>
      <c r="F3" s="95"/>
      <c r="G3" s="95"/>
      <c r="H3" s="95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39" customFormat="1" ht="15.75" x14ac:dyDescent="0.25">
      <c r="A4" s="95" t="s">
        <v>2</v>
      </c>
      <c r="B4" s="95"/>
      <c r="C4" s="95"/>
      <c r="D4" s="95"/>
      <c r="E4" s="95"/>
      <c r="F4" s="95"/>
      <c r="G4" s="95"/>
      <c r="H4" s="95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39" customFormat="1" ht="15.75" x14ac:dyDescent="0.25">
      <c r="A5" s="95" t="s">
        <v>185</v>
      </c>
      <c r="B5" s="95"/>
      <c r="C5" s="95"/>
      <c r="D5" s="95"/>
      <c r="E5" s="95"/>
      <c r="F5" s="95"/>
      <c r="G5" s="95"/>
      <c r="H5" s="9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9.6" customHeight="1" x14ac:dyDescent="0.2">
      <c r="A6" s="1"/>
      <c r="B6" s="1"/>
      <c r="C6" s="1"/>
      <c r="D6" s="1"/>
      <c r="E6" s="1"/>
      <c r="F6" s="1"/>
    </row>
    <row r="7" spans="1:1024" ht="18" customHeight="1" x14ac:dyDescent="0.2">
      <c r="A7" s="133" t="s">
        <v>186</v>
      </c>
      <c r="B7" s="133"/>
      <c r="C7" s="16"/>
      <c r="D7" s="16"/>
      <c r="E7" s="1"/>
      <c r="F7" s="1"/>
    </row>
    <row r="8" spans="1:1024" ht="18" customHeight="1" x14ac:dyDescent="0.2">
      <c r="A8" s="133" t="s">
        <v>187</v>
      </c>
      <c r="B8" s="133"/>
      <c r="C8" s="16"/>
      <c r="D8" s="16"/>
      <c r="E8" s="1"/>
      <c r="F8" s="1"/>
    </row>
    <row r="9" spans="1:1024" ht="18" customHeight="1" x14ac:dyDescent="0.2">
      <c r="A9" s="59" t="s">
        <v>188</v>
      </c>
      <c r="B9" s="59"/>
      <c r="C9" s="16"/>
      <c r="D9" s="16"/>
      <c r="E9" s="1"/>
      <c r="F9" s="1"/>
    </row>
    <row r="10" spans="1:1024" ht="9.6" customHeight="1" x14ac:dyDescent="0.2">
      <c r="A10" s="1"/>
      <c r="B10" s="1"/>
      <c r="C10" s="1"/>
      <c r="D10" s="1"/>
      <c r="E10" s="1"/>
      <c r="F10" s="1"/>
    </row>
    <row r="11" spans="1:1024" ht="18" customHeight="1" x14ac:dyDescent="0.2">
      <c r="A11" s="110"/>
      <c r="B11" s="96" t="s">
        <v>8</v>
      </c>
      <c r="C11" s="96" t="s">
        <v>9</v>
      </c>
      <c r="D11" s="96" t="s">
        <v>10</v>
      </c>
      <c r="E11" s="96" t="s">
        <v>12</v>
      </c>
      <c r="F11" s="60" t="s">
        <v>189</v>
      </c>
      <c r="G11" s="96" t="s">
        <v>13</v>
      </c>
      <c r="H11" s="96" t="s">
        <v>14</v>
      </c>
    </row>
    <row r="12" spans="1:1024" s="43" customFormat="1" x14ac:dyDescent="0.2">
      <c r="A12" s="110"/>
      <c r="B12" s="96"/>
      <c r="C12" s="96"/>
      <c r="D12" s="96"/>
      <c r="E12" s="96"/>
      <c r="F12" s="5" t="s">
        <v>190</v>
      </c>
      <c r="G12" s="96"/>
      <c r="H12" s="96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53" customFormat="1" ht="89.25" x14ac:dyDescent="0.2">
      <c r="A13" s="7" t="s">
        <v>191</v>
      </c>
      <c r="B13" s="7" t="s">
        <v>192</v>
      </c>
      <c r="C13" s="8" t="s">
        <v>193</v>
      </c>
      <c r="D13" s="8"/>
      <c r="E13" s="8" t="s">
        <v>194</v>
      </c>
      <c r="F13" s="7" t="s">
        <v>195</v>
      </c>
      <c r="G13" s="61">
        <v>0.3</v>
      </c>
      <c r="H13" s="8" t="s">
        <v>224</v>
      </c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53" customFormat="1" ht="48" customHeight="1" x14ac:dyDescent="0.2">
      <c r="A14" s="105" t="s">
        <v>196</v>
      </c>
      <c r="B14" s="105" t="s">
        <v>197</v>
      </c>
      <c r="C14" s="7" t="s">
        <v>198</v>
      </c>
      <c r="D14" s="7"/>
      <c r="E14" s="7" t="s">
        <v>199</v>
      </c>
      <c r="F14" s="7" t="s">
        <v>195</v>
      </c>
      <c r="G14" s="61">
        <v>0.3</v>
      </c>
      <c r="H14" s="8" t="s">
        <v>224</v>
      </c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62" customFormat="1" ht="38.25" x14ac:dyDescent="0.2">
      <c r="A15" s="105"/>
      <c r="B15" s="105"/>
      <c r="C15" s="7" t="s">
        <v>200</v>
      </c>
      <c r="D15" s="7"/>
      <c r="E15" s="7" t="s">
        <v>201</v>
      </c>
      <c r="F15" s="7" t="s">
        <v>195</v>
      </c>
      <c r="G15" s="61">
        <v>0.3</v>
      </c>
      <c r="H15" s="8" t="s">
        <v>224</v>
      </c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55" customFormat="1" ht="63.75" x14ac:dyDescent="0.2">
      <c r="A16" s="9" t="s">
        <v>202</v>
      </c>
      <c r="B16" s="7" t="s">
        <v>203</v>
      </c>
      <c r="C16" s="7" t="s">
        <v>204</v>
      </c>
      <c r="D16" s="7" t="s">
        <v>205</v>
      </c>
      <c r="E16" s="7" t="s">
        <v>206</v>
      </c>
      <c r="F16" s="7"/>
      <c r="G16" s="61">
        <v>0.3</v>
      </c>
      <c r="H16" s="8" t="s">
        <v>224</v>
      </c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53" customFormat="1" ht="77.25" thickBot="1" x14ac:dyDescent="0.25">
      <c r="A17" s="9" t="s">
        <v>207</v>
      </c>
      <c r="B17" s="7" t="s">
        <v>208</v>
      </c>
      <c r="C17" s="7" t="s">
        <v>209</v>
      </c>
      <c r="D17" s="7"/>
      <c r="E17" s="7" t="s">
        <v>210</v>
      </c>
      <c r="F17" s="7" t="s">
        <v>211</v>
      </c>
      <c r="G17" s="76">
        <v>0.2</v>
      </c>
      <c r="H17" s="8" t="s">
        <v>224</v>
      </c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5" customHeight="1" thickBot="1" x14ac:dyDescent="0.3">
      <c r="A18" s="63"/>
      <c r="B18" s="132" t="s">
        <v>48</v>
      </c>
      <c r="C18" s="132"/>
      <c r="D18" s="132"/>
      <c r="E18" s="132"/>
      <c r="F18" s="75"/>
      <c r="G18" s="77">
        <f>SUM(G13:G17)/5</f>
        <v>0.27999999999999997</v>
      </c>
    </row>
  </sheetData>
  <mergeCells count="17">
    <mergeCell ref="A1:H1"/>
    <mergeCell ref="A2:H2"/>
    <mergeCell ref="A3:H3"/>
    <mergeCell ref="A4:H4"/>
    <mergeCell ref="A5:H5"/>
    <mergeCell ref="A14:A15"/>
    <mergeCell ref="B14:B15"/>
    <mergeCell ref="A7:B7"/>
    <mergeCell ref="A8:B8"/>
    <mergeCell ref="A11:A12"/>
    <mergeCell ref="B11:B12"/>
    <mergeCell ref="B18:E18"/>
    <mergeCell ref="D11:D12"/>
    <mergeCell ref="E11:E12"/>
    <mergeCell ref="G11:G12"/>
    <mergeCell ref="H11:H12"/>
    <mergeCell ref="C11:C12"/>
  </mergeCells>
  <printOptions horizontalCentered="1" verticalCentered="1"/>
  <pageMargins left="0.39374999999999999" right="0.39374999999999999" top="0.59027777777777801" bottom="0.39374999999999999" header="0" footer="0"/>
  <pageSetup paperSize="5" scale="90" firstPageNumber="0" orientation="landscape" horizontalDpi="300" verticalDpi="300" r:id="rId1"/>
  <headerFooter>
    <oddHeader>&amp;C&amp;A</oddHeader>
    <oddFooter>&amp;CPágina &amp;P de &amp;N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Prot.yControl</vt:lpstr>
      <vt:lpstr>Rel.Inst.yRRHH</vt:lpstr>
      <vt:lpstr>Man.RRNN</vt:lpstr>
      <vt:lpstr>Infra.,Equip yMan.Cont.</vt:lpstr>
      <vt:lpstr>Invest.yMonitor</vt:lpstr>
      <vt:lpstr>Uso Público</vt:lpstr>
      <vt:lpstr>Rel.com.</vt:lpstr>
      <vt:lpstr>'Infra.,Equip yMan.Cont.'!Títulos_a_imprimir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Planificacion</dc:creator>
  <dc:description/>
  <cp:lastModifiedBy>Deyssi Jeannette Rodríguez Martínez</cp:lastModifiedBy>
  <cp:revision>22</cp:revision>
  <cp:lastPrinted>2021-01-12T22:11:28Z</cp:lastPrinted>
  <dcterms:created xsi:type="dcterms:W3CDTF">2001-01-15T17:49:33Z</dcterms:created>
  <dcterms:modified xsi:type="dcterms:W3CDTF">2022-02-15T21:21:14Z</dcterms:modified>
  <dc:language>es-GT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CONAP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