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AP-KFW\Desktop\Docs_Escritorio_HP_AZUL\PROYECTO_CONSOLIDACIÓN_DEL_SIGAP\POAS_2022\PRM ASUNLAQ\"/>
    </mc:Choice>
  </mc:AlternateContent>
  <xr:revisionPtr revIDLastSave="0" documentId="13_ncr:1_{C05ECD5B-E511-4AB6-B67D-10EF00F8F9F4}" xr6:coauthVersionLast="47" xr6:coauthVersionMax="47" xr10:uidLastSave="{00000000-0000-0000-0000-000000000000}"/>
  <bookViews>
    <workbookView xWindow="-120" yWindow="-120" windowWidth="20730" windowHeight="11160" firstSheet="3" activeTab="5" xr2:uid="{00000000-000D-0000-FFFF-FFFF00000000}"/>
  </bookViews>
  <sheets>
    <sheet name="Control y Vigilancia" sheetId="1" r:id="rId1"/>
    <sheet name="Manejo de Recursos" sheetId="13" r:id="rId2"/>
    <sheet name="Ecoturismo y educ amb" sheetId="16" r:id="rId3"/>
    <sheet name="Investigacion y Monitoreo" sheetId="4" r:id="rId4"/>
    <sheet name="Fortalecimiento Inst." sheetId="14" r:id="rId5"/>
    <sheet name="Presupuesto Ideal año 2021" sheetId="15" r:id="rId6"/>
  </sheets>
  <definedNames>
    <definedName name="_xlnm.Print_Area" localSheetId="3">'Investigacion y Monitoreo'!$A$1:$X$24</definedName>
  </definedNames>
  <calcPr calcId="191029"/>
</workbook>
</file>

<file path=xl/calcChain.xml><?xml version="1.0" encoding="utf-8"?>
<calcChain xmlns="http://schemas.openxmlformats.org/spreadsheetml/2006/main">
  <c r="U15" i="4" l="1"/>
  <c r="V15" i="4"/>
  <c r="W15" i="4"/>
  <c r="X15" i="4"/>
  <c r="U29" i="16"/>
  <c r="V29" i="16"/>
  <c r="W29" i="16"/>
  <c r="W19" i="13"/>
  <c r="X19" i="13"/>
  <c r="V19" i="13"/>
  <c r="E10" i="15" s="1"/>
  <c r="V17" i="1"/>
  <c r="T17" i="1"/>
  <c r="T25" i="1"/>
  <c r="T26" i="1" s="1"/>
  <c r="C9" i="15" s="1"/>
  <c r="W17" i="1"/>
  <c r="W26" i="1" s="1"/>
  <c r="D9" i="15" s="1"/>
  <c r="W16" i="14"/>
  <c r="D13" i="15" s="1"/>
  <c r="V16" i="14"/>
  <c r="E13" i="15" s="1"/>
  <c r="X18" i="13"/>
  <c r="T16" i="14"/>
  <c r="C13" i="15" s="1"/>
  <c r="F13" i="15" s="1"/>
  <c r="T24" i="4"/>
  <c r="T15" i="4"/>
  <c r="T25" i="4"/>
  <c r="C12" i="15" s="1"/>
  <c r="W30" i="16"/>
  <c r="D11" i="15" s="1"/>
  <c r="T29" i="16"/>
  <c r="W16" i="16"/>
  <c r="V16" i="16"/>
  <c r="V30" i="16" s="1"/>
  <c r="E11" i="15" s="1"/>
  <c r="T16" i="16"/>
  <c r="D10" i="15"/>
  <c r="T19" i="13"/>
  <c r="C10" i="15"/>
  <c r="V25" i="1"/>
  <c r="V26" i="1" s="1"/>
  <c r="E9" i="15" s="1"/>
  <c r="X14" i="13"/>
  <c r="V24" i="4"/>
  <c r="V25" i="4" s="1"/>
  <c r="E12" i="15" s="1"/>
  <c r="W24" i="4"/>
  <c r="W25" i="4"/>
  <c r="D12" i="15" s="1"/>
  <c r="W25" i="1"/>
  <c r="X15" i="14"/>
  <c r="X14" i="14"/>
  <c r="X28" i="16"/>
  <c r="X27" i="16"/>
  <c r="X29" i="16" s="1"/>
  <c r="X15" i="16"/>
  <c r="X16" i="1"/>
  <c r="X16" i="13"/>
  <c r="X23" i="1"/>
  <c r="X24" i="1"/>
  <c r="X22" i="1"/>
  <c r="X14" i="16"/>
  <c r="X16" i="16" s="1"/>
  <c r="X15" i="1"/>
  <c r="X13" i="14"/>
  <c r="X16" i="14" s="1"/>
  <c r="X13" i="4"/>
  <c r="X14" i="4"/>
  <c r="X23" i="4"/>
  <c r="X24" i="4" s="1"/>
  <c r="X13" i="1"/>
  <c r="X14" i="1"/>
  <c r="X17" i="1" s="1"/>
  <c r="X25" i="4" l="1"/>
  <c r="T30" i="16"/>
  <c r="C11" i="15" s="1"/>
  <c r="X30" i="16"/>
  <c r="X25" i="1"/>
  <c r="X26" i="1" s="1"/>
  <c r="E14" i="15"/>
  <c r="F10" i="15"/>
  <c r="F9" i="15"/>
  <c r="C14" i="15"/>
  <c r="F11" i="15"/>
  <c r="D14" i="15"/>
  <c r="F12" i="15"/>
  <c r="F14" i="15" l="1"/>
</calcChain>
</file>

<file path=xl/sharedStrings.xml><?xml version="1.0" encoding="utf-8"?>
<sst xmlns="http://schemas.openxmlformats.org/spreadsheetml/2006/main" count="541" uniqueCount="182">
  <si>
    <t>Actividades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</si>
  <si>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</si>
  <si>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</si>
  <si>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</si>
  <si>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</si>
  <si>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</si>
  <si>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</si>
  <si>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</si>
  <si>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</si>
  <si>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</si>
  <si>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Responsable</t>
  </si>
  <si>
    <t>Verificadores</t>
  </si>
  <si>
    <t>Financiamiento</t>
  </si>
  <si>
    <t>TOTAL</t>
  </si>
  <si>
    <t>x</t>
  </si>
  <si>
    <t>No.</t>
  </si>
  <si>
    <t>CONSEJO NACIONAL DE AREA PROTEGIDAS -CONAP-</t>
  </si>
  <si>
    <t>Meses</t>
  </si>
  <si>
    <t>Monto</t>
  </si>
  <si>
    <t>1.1.1</t>
  </si>
  <si>
    <t>1.1.2</t>
  </si>
  <si>
    <t>1.2.1</t>
  </si>
  <si>
    <t>CONSEJO NACIONAL DE AREAS PROTEGIDAS -CONAP-</t>
  </si>
  <si>
    <t>1. Línea de acción: .</t>
  </si>
  <si>
    <t xml:space="preserve">2. Programa: </t>
  </si>
  <si>
    <t xml:space="preserve">3. Sub programa: </t>
  </si>
  <si>
    <t xml:space="preserve">4. Resultado esperado: </t>
  </si>
  <si>
    <t>Ubicación Geográfica</t>
  </si>
  <si>
    <t>Código</t>
  </si>
  <si>
    <t>1.1.3</t>
  </si>
  <si>
    <t>Área Protegida</t>
  </si>
  <si>
    <t>Informe de la actividad (plan, listados y fotos)</t>
  </si>
  <si>
    <t>1.2.2</t>
  </si>
  <si>
    <t>CONAP</t>
  </si>
  <si>
    <t>Investigación y Monitoreo</t>
  </si>
  <si>
    <t>Investigaciones</t>
  </si>
  <si>
    <t>1.1.</t>
  </si>
  <si>
    <t>X</t>
  </si>
  <si>
    <t>Divulgación y Relaciones Públicas</t>
  </si>
  <si>
    <t>Código de Donante</t>
  </si>
  <si>
    <t>1. Línea de acción: Conservación del área protegida y su biodiversidad.</t>
  </si>
  <si>
    <t>Conservación del Área Protegida y su Biodiversidad</t>
  </si>
  <si>
    <t>Que el Área Protegida pueda ser conocida en el ámbito local, regional y nacional</t>
  </si>
  <si>
    <t>Monitoreo del estado del Área Protegida</t>
  </si>
  <si>
    <t>2. Línea de acción: Conservación del área protegida y su biodiversidad</t>
  </si>
  <si>
    <t>1.1.4</t>
  </si>
  <si>
    <t xml:space="preserve">Área Protegida </t>
  </si>
  <si>
    <t>Informe técnico</t>
  </si>
  <si>
    <t>Verifica-dores</t>
  </si>
  <si>
    <t xml:space="preserve">1. Línea de acción: </t>
  </si>
  <si>
    <t>Fotografías</t>
  </si>
  <si>
    <r>
      <t xml:space="preserve">4. Sub programas: </t>
    </r>
    <r>
      <rPr>
        <b/>
        <u/>
        <sz val="10"/>
        <rFont val="Arial"/>
        <family val="2"/>
      </rPr>
      <t>Prevención, Control y Vigilancia</t>
    </r>
  </si>
  <si>
    <t xml:space="preserve">PROGRAMA </t>
  </si>
  <si>
    <t>OTRAS</t>
  </si>
  <si>
    <t>GRUPO</t>
  </si>
  <si>
    <t>total (Q)</t>
  </si>
  <si>
    <t>Total</t>
  </si>
  <si>
    <t>3. Programa: Control y vigilancia para la conservación de los recursos naturales</t>
  </si>
  <si>
    <t>2. Programa: Fortalecimiento de la educación ambiental y ecoturismo en el área protegida</t>
  </si>
  <si>
    <t>Municipalidad</t>
  </si>
  <si>
    <t>Se cuenta con un registro de la presencia de especies de importancia de flora y fauna en el área protegida</t>
  </si>
  <si>
    <t>2. Programa: Manejo adecuado de los recursos naturales</t>
  </si>
  <si>
    <t>ONGs</t>
  </si>
  <si>
    <t xml:space="preserve">3. Sub programa: Formación y promoción sobre el manejo de áreas protegidas  </t>
  </si>
  <si>
    <t>4. Resultado esperado: Mejor nivel de conocimiento ambiental en la población, desarrollando jornadas educativas y por diferentes medios radiales y visuales, orientados a la gestión ambiental y protección de los recursos naturales y áreas protegidas</t>
  </si>
  <si>
    <t>Fotografías, spot radiales, videos, afiches</t>
  </si>
  <si>
    <t xml:space="preserve">Municipalidad </t>
  </si>
  <si>
    <t xml:space="preserve">Fortalecimiento Institucional </t>
  </si>
  <si>
    <t>Tecnificación y producción forestal municipal</t>
  </si>
  <si>
    <t>Vivero forestal municipal</t>
  </si>
  <si>
    <t>Reforestación con plantas nativas en zonas degradadas del AP</t>
  </si>
  <si>
    <t xml:space="preserve">Recuperación de zonas degradadas dentro del área protegida </t>
  </si>
  <si>
    <t>Ecoturismo y Uso Público</t>
  </si>
  <si>
    <t>Recopilación de información y base de datos obtenida por parte de los guarda parques.</t>
  </si>
  <si>
    <t>Guarda parques, personal técnico municipal.</t>
  </si>
  <si>
    <t>Base de datos, fotografías</t>
  </si>
  <si>
    <t>Equipo técnico y guarda parques capacitados sobre el control y vigilancia, prevención y control de incendios forestales</t>
  </si>
  <si>
    <t>Equipo técnico Municipal, CONAP, ONGs</t>
  </si>
  <si>
    <t>Monitoreos periódicos de los guarda parques municipales dentro del área protegida</t>
  </si>
  <si>
    <t>Capacitación a guarda parques sobre el control y vigilancia de la diversidad biológica</t>
  </si>
  <si>
    <t>Talleres de capacitación a guarda parques municipales, sobre el control y vigilancia de la diversidad biológica en áreas protegidas</t>
  </si>
  <si>
    <t>Guarda parques, personal técnico municipal, CONAP.</t>
  </si>
  <si>
    <t>Fotografías, Material didáctico, listados de participantes</t>
  </si>
  <si>
    <t>Informe de investigación o practica supervisada, fotografías</t>
  </si>
  <si>
    <t>Proyecto Consolidación del SIGAP-CONAP, ONGs</t>
  </si>
  <si>
    <t>CONAP, ONGs</t>
  </si>
  <si>
    <t>subtotal</t>
  </si>
  <si>
    <t>total</t>
  </si>
  <si>
    <t>Contar con estudios apropiados de investigación de Área Protegida que orienten su administración y manejo</t>
  </si>
  <si>
    <t>ONGs, Institutos, Universidades</t>
  </si>
  <si>
    <t>5. Resultado esperado: Conservar los recursos naturales del área a través de actividades de manejo y monitoreo con la de todos los actores claves dentro del municipio.</t>
  </si>
  <si>
    <t>4. Resultado esperado: Crear las herramientas, capacidades y conocimientos necesarios, a nivel municipal, comunal y de la sociedad en general sobre el manejo adecuado del área protegida.</t>
  </si>
  <si>
    <t>Control y vigilancia</t>
  </si>
  <si>
    <t>Manejo de recursos naturales</t>
  </si>
  <si>
    <t>Investigación y monitoreo</t>
  </si>
  <si>
    <t>Fortalecimiento institucional</t>
  </si>
  <si>
    <t xml:space="preserve">Ecoturismo y Educación Ambiental </t>
  </si>
  <si>
    <t>CONAP, ONGs, Institutos, Universidades, Municipalidad</t>
  </si>
  <si>
    <t>Equipo técnico de la Municipalidad, ONGs y CONAP</t>
  </si>
  <si>
    <t>Venta de plantas forestales para uso publico</t>
  </si>
  <si>
    <t>Fotografías, listados de participantes</t>
  </si>
  <si>
    <t xml:space="preserve">Fotografías, reportes </t>
  </si>
  <si>
    <t>Parque Regional Municipal "ASUNLAQ", municipio de Barillas, Huehuetenango</t>
  </si>
  <si>
    <t>Limpieza y mantenimiento de monjones para evitar invasiones.</t>
  </si>
  <si>
    <t>Resultado 1.1. Seguimiento a la producción de planta forestal nativa y comercial que contribuya a la recuperación del área protegida y de sostenibilidad a las actividades realizadas dentro de ella</t>
  </si>
  <si>
    <t>1.1.2.</t>
  </si>
  <si>
    <t>Parque Regional Municipal "ASUNLAQ", municipio de Barillas, Huehuetenango.</t>
  </si>
  <si>
    <t>Monitorear y evaluación del estado de recuperación y manejo del área degradada, de las fuentes de agua, así como el cumplimiento del manejo y administración de los RRNN utilizados en el PRM</t>
  </si>
  <si>
    <t>Fotografías, reportes, material incautado, denuncias.</t>
  </si>
  <si>
    <t>Mantenimiento de la brecha contra incendios y del perímetro del área protegida.</t>
  </si>
  <si>
    <t xml:space="preserve">Límite del área protegida bien demarcada y limpia para prevenir incendios forestales. </t>
  </si>
  <si>
    <t>Guarda parques, personal técnico municipal y trabajadores externos.</t>
  </si>
  <si>
    <t>1.2.4.</t>
  </si>
  <si>
    <t>Resultado 1.1 . Definir planes para el desarrollo sostenible de los recursos naturales del área protegida.</t>
  </si>
  <si>
    <t>1.3.</t>
  </si>
  <si>
    <t>1.3.1.</t>
  </si>
  <si>
    <t>Fotografías, mapa de ubicación áreas intervenidas.</t>
  </si>
  <si>
    <t>Proyecto Consolidación del SIGAP -Life Web - KFW-</t>
  </si>
  <si>
    <t>Municipio de Barillas.</t>
  </si>
  <si>
    <t>Municipio de Barillas</t>
  </si>
  <si>
    <t>Se cuenta con diferentes materiales audiovisuales para promover el ecoturismo dentro del área protegida.</t>
  </si>
  <si>
    <t>Municipalidad de Barillas.</t>
  </si>
  <si>
    <t>1.2.2.</t>
  </si>
  <si>
    <t>1.2.</t>
  </si>
  <si>
    <t>1.1.1.</t>
  </si>
  <si>
    <t>Resultado 1.1. Seguimiento a las  investigaciones biológicas de a cuerdo a las necesidades del Área Protegida.</t>
  </si>
  <si>
    <t xml:space="preserve">Resultado 1.1. Fortalecimiento de actividades de control y vigilancia para la reducción de talas ilegales y prevención de incendios . </t>
  </si>
  <si>
    <t>Resultado 1.2.  Control y vigilancia para la conservación de la diversidad biológica existente en el área protegida.</t>
  </si>
  <si>
    <t>Subtotal</t>
  </si>
  <si>
    <t>Control y vigilancia para prevenir y evitar la cacería dentro del área protegida</t>
  </si>
  <si>
    <t>Proyecto Consolidación del SIGAP-CONAP</t>
  </si>
  <si>
    <t>Municipalidad, CONAP, ONGs</t>
  </si>
  <si>
    <t>Desarrollo de charlas educativas en los diferentes niveles educativos en la cabecera municipal</t>
  </si>
  <si>
    <t>Proyecto Consolidación del SIGAP-CONAP, ONGs.</t>
  </si>
  <si>
    <t>Resultado 1.2. Monitoreo y evaluación del estado actual del bosque en zonas degradadas, así como el  cumplimiento del manejo y administración de los RRNN</t>
  </si>
  <si>
    <t>Producción de planta forestal nativa y comercial en el vivero forestal municipal.</t>
  </si>
  <si>
    <t>Elaboración y/o actualización del Plan de prevención y control incendios forestales dentro del área protegida</t>
  </si>
  <si>
    <t>Reuniones con actores locales y 
recorridos dentro del área protegida para el control, vigilancia.</t>
  </si>
  <si>
    <t>Mojones visibles para evitar invasiones.</t>
  </si>
  <si>
    <t>1.2.1.</t>
  </si>
  <si>
    <t>Reuniones con actores locales para la elaboración del plan.</t>
  </si>
  <si>
    <t>Fotografías, listas de participantes.</t>
  </si>
  <si>
    <t>Se cuenta con un informe preliminar sobre el monitoreo biológicos para comprobar la presencia de especies de fauna dentro del AP.</t>
  </si>
  <si>
    <t>Se cuenta con un informe técnico sobre el estado actual de la cobertura forestal del área protegida.</t>
  </si>
  <si>
    <t>Recopilación de información de campo y análisis de imágenes satelitales.</t>
  </si>
  <si>
    <t>Se tiene un informe técnico de la presencia de especies de importantes dentro del área protegida.</t>
  </si>
  <si>
    <t>1.1.3.</t>
  </si>
  <si>
    <t>Municipalidad de Barillas, personal técnico asignado, guarda parques municipales, CONAP</t>
  </si>
  <si>
    <t>PLAN OPERATIVO ANUAL 2,022</t>
  </si>
  <si>
    <t>PRESUPUESTO IDEAL PARA EL AÑO 2022</t>
  </si>
  <si>
    <t>PLAN OPERATIVO ANUAL 2022</t>
  </si>
  <si>
    <t>Resultado Esperado 2,022</t>
  </si>
  <si>
    <t>Taller de capacitación a personal designado por la municipalidad para trabajar como guarda parques municipales, miembros de la Municipalidad y personal relacionado al tema (COCDES)</t>
  </si>
  <si>
    <t xml:space="preserve">Actualización del plan de actividades para la protección de las especies amenazadas y/o en peligro de extinción. </t>
  </si>
  <si>
    <t>Resultado 1.2.2.  Personal municipal capacitado para el manejo y cuidado del área protegida</t>
  </si>
  <si>
    <t>Equipo técnico y guarda parques capacitados sobre temas relacionados a la conservación del AP.</t>
  </si>
  <si>
    <t>Actualización del plan para la reforestación de áreas degradadas con especies nativas.</t>
  </si>
  <si>
    <t>Taller de capacitación a personal municipal, sobre le manejo de áreas protegidas</t>
  </si>
  <si>
    <t>Plan actualizado de actividades para la promoción y divulgación del área protegida y sus actividades a nivel municipal.</t>
  </si>
  <si>
    <t>Resultado 1.1 1. Definir plan de comunicación, educación y sensibilización a nivel municipal sobre los recursos naturales del área protegida y el ecoturismo.</t>
  </si>
  <si>
    <t>Producción de 40 mil plantas forestales, de especies nativas y de importancia en la región.</t>
  </si>
  <si>
    <t xml:space="preserve">3. Sub programa: Formación y planificación estratégica del manejo de áreas protegidas  </t>
  </si>
  <si>
    <t>Fotografías, listados de asistencia</t>
  </si>
  <si>
    <t>Resultado 1.2.3.  Plan estratégico para la recuperación de zonas degradadas dentro del área protegida</t>
  </si>
  <si>
    <t>Analisis de imágenes satelitales, recorridos de campo y reforestación con especies nativas</t>
  </si>
  <si>
    <t>Reuniones personal técnico designado por la municipalidad de Barillas par la administración del AP..</t>
  </si>
  <si>
    <t>Jóvenes y niños con conocimientos básicos sobre la conservación de la diversidad biológica.</t>
  </si>
  <si>
    <t>Resultado 1.2. Diseño y elaboración de material audiovisual para promover el ecoturismo dentro del Área Protegida.</t>
  </si>
  <si>
    <t>Mantenimiento de rótulos de identificación del área protegida.</t>
  </si>
  <si>
    <t>Realizar el mantenimiento de los rótulos de identificación del área protegida, los cuales fueron instalados en puntos estratégicos del municipio de Barillas</t>
  </si>
  <si>
    <t xml:space="preserve">Diseño y reproducción de materiales audiovisuales utilizando los medios sociales. </t>
  </si>
  <si>
    <t>Monitoreos de campo, reuniones para la elaboración del informa técnico.</t>
  </si>
  <si>
    <t>Reuniones con autoridades locales y recopilación de información de campo.</t>
  </si>
  <si>
    <t>ONGs, CONAP, Institutos, Universidades, Municipalidad</t>
  </si>
  <si>
    <t>Administración y Gestión del Área Protegida</t>
  </si>
  <si>
    <t>Guarda parques, viveristas, personal técnico municipal.</t>
  </si>
  <si>
    <t>Fotografías y plantas producidas.</t>
  </si>
  <si>
    <t>Área protegida</t>
  </si>
  <si>
    <t>Captación de recursos económicos para fortalecer la gestión municipal en el tema de áreas protegidas</t>
  </si>
  <si>
    <t>Vivero forestal municipal y tesorería municipal</t>
  </si>
  <si>
    <t>Viveristas y tesorería municipal</t>
  </si>
  <si>
    <t>Recuperación de la biodiversidad, produciendo especies nativas del área protegida como de la zona de recarga hídrica y zonas aledañas, a través de la tecnificación del área de producción forestal de la municipalidad.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</si>
</sst>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Q-100A]#,##0.00"/>
    <numFmt numFmtId="165" formatCode="_-[$Q-100A]* #,##0.00_-;\-[$Q-100A]* #,##0.00_-;_-[$Q-100A]* &quot;-&quot;??_-;_-@_-"/>
  </numFmts>
  <fonts count="29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4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b/>
      <sz val="8"/>
      <color indexed="10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b/>
      <u/>
      <sz val="10"/>
      <name val="Arial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2"/>
      <name val="Arial"/>
      <family val="2"/>
    </font>
    <font>
      <b/>
      <i/>
      <sz val="10"/>
      <name val="Arial"/>
      <family val="2"/>
    </font>
    <font>
      <sz val="9"/>
      <color rgb="FF0070C0"/>
      <name val="Arial"/>
      <family val="2"/>
    </font>
    <font>
      <sz val="9"/>
      <color theme="1"/>
      <name val="Arial"/>
      <family val="2"/>
    </font>
    <font>
      <sz val="10"/>
      <color theme="0"/>
      <name val="Arial"/>
      <family val="2"/>
    </font>
    <font>
      <sz val="10"/>
      <color rgb="FF92D050"/>
      <name val="Arial"/>
      <family val="2"/>
    </font>
    <font>
      <sz val="9"/>
      <color rgb="FF92D050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90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justify"/>
    </xf>
    <xf numFmtId="0" fontId="5" fillId="0" borderId="0" xfId="0" applyFont="1" applyAlignment="1">
      <alignment vertical="justify"/>
    </xf>
    <xf numFmtId="0" fontId="5" fillId="0" borderId="0" xfId="0" applyFont="1"/>
    <xf numFmtId="0" fontId="5" fillId="0" borderId="0" xfId="0" applyFont="1" applyBorder="1"/>
    <xf numFmtId="0" fontId="8" fillId="0" borderId="0" xfId="0" applyFont="1" applyBorder="1"/>
    <xf numFmtId="0" fontId="9" fillId="0" borderId="0" xfId="0" applyFont="1" applyFill="1" applyBorder="1" applyAlignment="1">
      <alignment horizontal="center" vertical="top"/>
    </xf>
    <xf numFmtId="49" fontId="9" fillId="0" borderId="0" xfId="0" applyNumberFormat="1" applyFont="1" applyFill="1" applyBorder="1" applyAlignment="1">
      <alignment horizontal="center" vertical="top" wrapText="1"/>
    </xf>
    <xf numFmtId="49" fontId="9" fillId="0" borderId="0" xfId="0" applyNumberFormat="1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center" vertical="top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left" vertical="top" wrapText="1"/>
    </xf>
    <xf numFmtId="0" fontId="11" fillId="0" borderId="0" xfId="0" applyFont="1"/>
    <xf numFmtId="164" fontId="0" fillId="0" borderId="0" xfId="0" applyNumberFormat="1"/>
    <xf numFmtId="164" fontId="1" fillId="0" borderId="0" xfId="0" applyNumberFormat="1" applyFont="1" applyBorder="1"/>
    <xf numFmtId="0" fontId="12" fillId="0" borderId="0" xfId="0" applyFont="1"/>
    <xf numFmtId="0" fontId="12" fillId="0" borderId="0" xfId="0" applyFont="1" applyBorder="1"/>
    <xf numFmtId="0" fontId="14" fillId="0" borderId="0" xfId="0" applyFont="1" applyBorder="1"/>
    <xf numFmtId="0" fontId="15" fillId="0" borderId="0" xfId="0" applyFont="1" applyFill="1" applyBorder="1" applyAlignment="1">
      <alignment horizontal="center" vertical="top"/>
    </xf>
    <xf numFmtId="0" fontId="14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4" fillId="0" borderId="0" xfId="0" applyFont="1" applyAlignment="1">
      <alignment horizontal="center"/>
    </xf>
    <xf numFmtId="164" fontId="7" fillId="2" borderId="0" xfId="0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top" wrapText="1"/>
    </xf>
    <xf numFmtId="0" fontId="23" fillId="0" borderId="0" xfId="0" applyFont="1" applyBorder="1" applyAlignment="1">
      <alignment horizontal="left" vertical="top" wrapText="1"/>
    </xf>
    <xf numFmtId="164" fontId="23" fillId="0" borderId="0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top"/>
    </xf>
    <xf numFmtId="0" fontId="17" fillId="0" borderId="0" xfId="0" applyFont="1" applyBorder="1" applyAlignment="1">
      <alignment horizontal="center" vertical="top"/>
    </xf>
    <xf numFmtId="0" fontId="1" fillId="0" borderId="0" xfId="0" applyFont="1"/>
    <xf numFmtId="0" fontId="13" fillId="0" borderId="0" xfId="0" applyFont="1"/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justify" vertical="top" wrapText="1"/>
    </xf>
    <xf numFmtId="0" fontId="5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Border="1" applyAlignment="1">
      <alignment horizontal="center" vertical="center" wrapText="1"/>
    </xf>
    <xf numFmtId="164" fontId="12" fillId="0" borderId="0" xfId="0" applyNumberFormat="1" applyFont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justify"/>
    </xf>
    <xf numFmtId="0" fontId="21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justify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164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top" wrapText="1"/>
    </xf>
    <xf numFmtId="49" fontId="7" fillId="0" borderId="0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top" wrapText="1"/>
    </xf>
    <xf numFmtId="49" fontId="7" fillId="0" borderId="0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3" fontId="0" fillId="0" borderId="0" xfId="0" applyNumberFormat="1"/>
    <xf numFmtId="0" fontId="22" fillId="0" borderId="0" xfId="0" applyFont="1" applyAlignment="1">
      <alignment horizontal="center"/>
    </xf>
    <xf numFmtId="49" fontId="7" fillId="0" borderId="25" xfId="0" applyNumberFormat="1" applyFont="1" applyFill="1" applyBorder="1" applyAlignment="1">
      <alignment horizontal="left" vertical="top" wrapText="1"/>
    </xf>
    <xf numFmtId="0" fontId="7" fillId="0" borderId="25" xfId="0" applyFont="1" applyFill="1" applyBorder="1" applyAlignment="1">
      <alignment horizontal="center" vertical="center" wrapText="1"/>
    </xf>
    <xf numFmtId="164" fontId="6" fillId="0" borderId="25" xfId="0" applyNumberFormat="1" applyFont="1" applyBorder="1" applyAlignment="1">
      <alignment horizontal="center" vertical="center" wrapText="1"/>
    </xf>
    <xf numFmtId="164" fontId="6" fillId="2" borderId="25" xfId="0" applyNumberFormat="1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left" vertical="center" wrapText="1"/>
    </xf>
    <xf numFmtId="0" fontId="24" fillId="0" borderId="25" xfId="0" applyFont="1" applyBorder="1" applyAlignment="1">
      <alignment horizontal="center" vertical="center" wrapText="1"/>
    </xf>
    <xf numFmtId="164" fontId="6" fillId="0" borderId="26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2" borderId="26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justify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justify"/>
    </xf>
    <xf numFmtId="0" fontId="7" fillId="0" borderId="0" xfId="0" applyFont="1" applyAlignment="1">
      <alignment vertical="justify"/>
    </xf>
    <xf numFmtId="0" fontId="7" fillId="0" borderId="0" xfId="0" applyFont="1"/>
    <xf numFmtId="0" fontId="6" fillId="0" borderId="0" xfId="0" applyFont="1"/>
    <xf numFmtId="0" fontId="20" fillId="4" borderId="25" xfId="0" applyFont="1" applyFill="1" applyBorder="1" applyAlignment="1">
      <alignment horizontal="center" vertical="top" wrapText="1"/>
    </xf>
    <xf numFmtId="0" fontId="20" fillId="4" borderId="25" xfId="0" applyFont="1" applyFill="1" applyBorder="1" applyAlignment="1">
      <alignment horizontal="center" vertical="top"/>
    </xf>
    <xf numFmtId="0" fontId="20" fillId="5" borderId="25" xfId="0" applyFont="1" applyFill="1" applyBorder="1" applyAlignment="1">
      <alignment horizontal="center" vertical="top"/>
    </xf>
    <xf numFmtId="0" fontId="23" fillId="0" borderId="0" xfId="0" applyFont="1"/>
    <xf numFmtId="0" fontId="23" fillId="0" borderId="0" xfId="0" applyFont="1" applyAlignment="1">
      <alignment horizontal="left" vertical="justify"/>
    </xf>
    <xf numFmtId="0" fontId="23" fillId="0" borderId="0" xfId="0" applyFont="1" applyAlignment="1">
      <alignment vertical="justify"/>
    </xf>
    <xf numFmtId="0" fontId="6" fillId="0" borderId="0" xfId="0" applyFont="1" applyAlignment="1">
      <alignment vertical="justify"/>
    </xf>
    <xf numFmtId="0" fontId="7" fillId="0" borderId="0" xfId="0" applyFont="1" applyAlignment="1">
      <alignment vertical="top"/>
    </xf>
    <xf numFmtId="0" fontId="6" fillId="0" borderId="25" xfId="0" applyFont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top" wrapText="1"/>
    </xf>
    <xf numFmtId="164" fontId="6" fillId="2" borderId="5" xfId="0" applyNumberFormat="1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 applyAlignment="1">
      <alignment horizontal="left" vertical="top" wrapText="1"/>
    </xf>
    <xf numFmtId="164" fontId="7" fillId="2" borderId="5" xfId="0" applyNumberFormat="1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top"/>
    </xf>
    <xf numFmtId="0" fontId="6" fillId="0" borderId="5" xfId="0" applyFont="1" applyBorder="1" applyAlignment="1">
      <alignment horizontal="left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164" fontId="6" fillId="0" borderId="28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5" fontId="4" fillId="0" borderId="7" xfId="0" applyNumberFormat="1" applyFont="1" applyBorder="1"/>
    <xf numFmtId="165" fontId="0" fillId="0" borderId="8" xfId="0" applyNumberFormat="1" applyBorder="1" applyAlignment="1">
      <alignment horizontal="center"/>
    </xf>
    <xf numFmtId="165" fontId="4" fillId="0" borderId="9" xfId="0" applyNumberFormat="1" applyFont="1" applyBorder="1"/>
    <xf numFmtId="165" fontId="0" fillId="0" borderId="5" xfId="0" applyNumberFormat="1" applyBorder="1" applyAlignment="1">
      <alignment horizontal="center"/>
    </xf>
    <xf numFmtId="165" fontId="1" fillId="0" borderId="10" xfId="0" applyNumberFormat="1" applyFont="1" applyBorder="1"/>
    <xf numFmtId="164" fontId="1" fillId="0" borderId="2" xfId="0" applyNumberFormat="1" applyFont="1" applyBorder="1" applyAlignment="1">
      <alignment horizontal="center"/>
    </xf>
    <xf numFmtId="164" fontId="4" fillId="0" borderId="0" xfId="0" applyNumberFormat="1" applyFont="1"/>
    <xf numFmtId="0" fontId="25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6" borderId="12" xfId="0" applyFont="1" applyFill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164" fontId="1" fillId="0" borderId="11" xfId="0" applyNumberFormat="1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65" fontId="1" fillId="0" borderId="17" xfId="0" applyNumberFormat="1" applyFont="1" applyBorder="1" applyAlignment="1">
      <alignment horizontal="center"/>
    </xf>
    <xf numFmtId="164" fontId="22" fillId="0" borderId="16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164" fontId="7" fillId="0" borderId="0" xfId="0" applyNumberFormat="1" applyFont="1" applyBorder="1"/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/>
    </xf>
    <xf numFmtId="0" fontId="20" fillId="0" borderId="0" xfId="0" applyFont="1" applyBorder="1" applyAlignment="1">
      <alignment vertical="top"/>
    </xf>
    <xf numFmtId="0" fontId="22" fillId="0" borderId="0" xfId="0" applyFont="1" applyAlignment="1"/>
    <xf numFmtId="0" fontId="6" fillId="0" borderId="18" xfId="0" applyFont="1" applyFill="1" applyBorder="1" applyAlignment="1">
      <alignment horizontal="center" vertical="center" wrapText="1"/>
    </xf>
    <xf numFmtId="49" fontId="6" fillId="0" borderId="25" xfId="0" applyNumberFormat="1" applyFont="1" applyFill="1" applyBorder="1" applyAlignment="1">
      <alignment horizontal="center" vertical="center" wrapText="1"/>
    </xf>
    <xf numFmtId="49" fontId="6" fillId="0" borderId="26" xfId="0" applyNumberFormat="1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justify"/>
    </xf>
    <xf numFmtId="0" fontId="6" fillId="0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justify"/>
    </xf>
    <xf numFmtId="0" fontId="6" fillId="2" borderId="25" xfId="0" applyFont="1" applyFill="1" applyBorder="1" applyAlignment="1">
      <alignment horizontal="center" vertical="center" wrapText="1"/>
    </xf>
    <xf numFmtId="0" fontId="20" fillId="4" borderId="25" xfId="0" applyFont="1" applyFill="1" applyBorder="1" applyAlignment="1">
      <alignment horizontal="center" vertical="center" wrapText="1"/>
    </xf>
    <xf numFmtId="0" fontId="20" fillId="4" borderId="25" xfId="0" applyFont="1" applyFill="1" applyBorder="1" applyAlignment="1">
      <alignment horizontal="center" vertical="center"/>
    </xf>
    <xf numFmtId="0" fontId="20" fillId="5" borderId="25" xfId="0" applyFont="1" applyFill="1" applyBorder="1" applyAlignment="1">
      <alignment horizontal="center" vertical="center"/>
    </xf>
    <xf numFmtId="0" fontId="20" fillId="4" borderId="26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20" fillId="4" borderId="26" xfId="0" applyFont="1" applyFill="1" applyBorder="1" applyAlignment="1">
      <alignment horizontal="center" vertical="center"/>
    </xf>
    <xf numFmtId="0" fontId="20" fillId="5" borderId="26" xfId="0" applyFont="1" applyFill="1" applyBorder="1" applyAlignment="1">
      <alignment horizontal="center" vertical="center"/>
    </xf>
    <xf numFmtId="0" fontId="19" fillId="4" borderId="25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19" fillId="4" borderId="25" xfId="0" applyFont="1" applyFill="1" applyBorder="1" applyAlignment="1">
      <alignment horizontal="center" vertical="center"/>
    </xf>
    <xf numFmtId="0" fontId="19" fillId="5" borderId="2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9" xfId="0" applyFont="1" applyBorder="1" applyAlignment="1">
      <alignment horizontal="center"/>
    </xf>
    <xf numFmtId="0" fontId="6" fillId="0" borderId="25" xfId="0" applyFont="1" applyFill="1" applyBorder="1" applyAlignment="1">
      <alignment horizontal="center" vertical="center" wrapText="1"/>
    </xf>
    <xf numFmtId="3" fontId="1" fillId="0" borderId="0" xfId="0" applyNumberFormat="1" applyFont="1" applyAlignment="1"/>
    <xf numFmtId="0" fontId="26" fillId="0" borderId="0" xfId="0" applyFont="1" applyFill="1" applyBorder="1" applyAlignment="1">
      <alignment horizontal="center" vertical="top" wrapText="1"/>
    </xf>
    <xf numFmtId="0" fontId="26" fillId="0" borderId="0" xfId="0" applyFont="1" applyBorder="1"/>
    <xf numFmtId="0" fontId="26" fillId="0" borderId="0" xfId="0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horizontal="justify" vertical="top" wrapText="1"/>
    </xf>
    <xf numFmtId="0" fontId="26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65" fontId="27" fillId="0" borderId="5" xfId="0" applyNumberFormat="1" applyFont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top"/>
    </xf>
    <xf numFmtId="0" fontId="4" fillId="0" borderId="0" xfId="0" applyFont="1" applyAlignment="1">
      <alignment vertical="center"/>
    </xf>
    <xf numFmtId="49" fontId="19" fillId="4" borderId="25" xfId="0" applyNumberFormat="1" applyFont="1" applyFill="1" applyBorder="1" applyAlignment="1">
      <alignment vertical="center" wrapText="1"/>
    </xf>
    <xf numFmtId="0" fontId="17" fillId="4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0" xfId="0" applyFont="1" applyBorder="1" applyAlignment="1">
      <alignment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164" fontId="4" fillId="0" borderId="25" xfId="0" applyNumberFormat="1" applyFont="1" applyBorder="1" applyAlignment="1">
      <alignment horizontal="center" vertical="center" wrapText="1"/>
    </xf>
    <xf numFmtId="164" fontId="4" fillId="2" borderId="25" xfId="0" applyNumberFormat="1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165" fontId="6" fillId="0" borderId="5" xfId="0" applyNumberFormat="1" applyFont="1" applyBorder="1" applyAlignment="1">
      <alignment horizontal="center" vertical="center" wrapText="1"/>
    </xf>
    <xf numFmtId="164" fontId="4" fillId="0" borderId="26" xfId="0" applyNumberFormat="1" applyFont="1" applyBorder="1" applyAlignment="1">
      <alignment horizontal="center" vertical="center" wrapText="1"/>
    </xf>
    <xf numFmtId="164" fontId="4" fillId="2" borderId="26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vertical="center" wrapText="1"/>
    </xf>
    <xf numFmtId="164" fontId="4" fillId="0" borderId="18" xfId="0" applyNumberFormat="1" applyFont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vertical="justify"/>
    </xf>
    <xf numFmtId="0" fontId="4" fillId="0" borderId="0" xfId="0" applyFont="1" applyAlignment="1">
      <alignment horizontal="center" vertical="justify"/>
    </xf>
    <xf numFmtId="0" fontId="6" fillId="0" borderId="26" xfId="0" applyFont="1" applyBorder="1" applyAlignment="1">
      <alignment horizontal="left" vertical="top" wrapText="1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 wrapText="1"/>
    </xf>
    <xf numFmtId="0" fontId="6" fillId="0" borderId="0" xfId="0" applyFont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164" fontId="12" fillId="0" borderId="2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164" fontId="7" fillId="0" borderId="5" xfId="0" applyNumberFormat="1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19" fillId="4" borderId="25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17" fillId="4" borderId="26" xfId="0" applyFont="1" applyFill="1" applyBorder="1" applyAlignment="1">
      <alignment horizontal="center" vertical="center" wrapText="1"/>
    </xf>
    <xf numFmtId="0" fontId="19" fillId="4" borderId="26" xfId="0" applyFont="1" applyFill="1" applyBorder="1" applyAlignment="1">
      <alignment horizontal="center" vertical="center"/>
    </xf>
    <xf numFmtId="0" fontId="19" fillId="5" borderId="26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164" fontId="7" fillId="0" borderId="5" xfId="0" applyNumberFormat="1" applyFont="1" applyBorder="1" applyAlignment="1">
      <alignment horizontal="left" vertical="center"/>
    </xf>
    <xf numFmtId="0" fontId="6" fillId="0" borderId="2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7" fillId="0" borderId="5" xfId="0" applyNumberFormat="1" applyFont="1" applyBorder="1" applyAlignment="1">
      <alignment vertical="center"/>
    </xf>
    <xf numFmtId="164" fontId="7" fillId="0" borderId="8" xfId="0" applyNumberFormat="1" applyFont="1" applyBorder="1" applyAlignment="1">
      <alignment vertical="center"/>
    </xf>
    <xf numFmtId="49" fontId="19" fillId="4" borderId="25" xfId="0" applyNumberFormat="1" applyFont="1" applyFill="1" applyBorder="1" applyAlignment="1">
      <alignment horizontal="center" vertical="center" wrapText="1"/>
    </xf>
    <xf numFmtId="49" fontId="19" fillId="4" borderId="26" xfId="0" applyNumberFormat="1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9" fillId="4" borderId="25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top" wrapText="1"/>
    </xf>
    <xf numFmtId="0" fontId="19" fillId="4" borderId="25" xfId="0" applyFont="1" applyFill="1" applyBorder="1" applyAlignment="1">
      <alignment horizontal="left" vertical="center" wrapText="1"/>
    </xf>
    <xf numFmtId="49" fontId="20" fillId="4" borderId="25" xfId="0" applyNumberFormat="1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49" fontId="19" fillId="0" borderId="29" xfId="0" applyNumberFormat="1" applyFont="1" applyFill="1" applyBorder="1" applyAlignment="1">
      <alignment horizontal="center" vertical="center" wrapText="1"/>
    </xf>
    <xf numFmtId="49" fontId="19" fillId="0" borderId="31" xfId="0" applyNumberFormat="1" applyFont="1" applyFill="1" applyBorder="1" applyAlignment="1">
      <alignment horizontal="center" vertical="center" wrapText="1"/>
    </xf>
    <xf numFmtId="49" fontId="19" fillId="0" borderId="28" xfId="0" applyNumberFormat="1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top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49" fontId="7" fillId="0" borderId="29" xfId="0" applyNumberFormat="1" applyFont="1" applyFill="1" applyBorder="1" applyAlignment="1">
      <alignment horizontal="center" vertical="center" wrapText="1"/>
    </xf>
    <xf numFmtId="49" fontId="7" fillId="0" borderId="31" xfId="0" applyNumberFormat="1" applyFont="1" applyFill="1" applyBorder="1" applyAlignment="1">
      <alignment horizontal="center" vertical="center" wrapText="1"/>
    </xf>
    <xf numFmtId="49" fontId="7" fillId="0" borderId="28" xfId="0" applyNumberFormat="1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justify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7" fillId="0" borderId="0" xfId="0" applyFont="1" applyAlignment="1">
      <alignment horizontal="justify" vertical="top"/>
    </xf>
    <xf numFmtId="0" fontId="7" fillId="0" borderId="5" xfId="0" applyFont="1" applyBorder="1" applyAlignment="1">
      <alignment horizontal="center" wrapText="1"/>
    </xf>
    <xf numFmtId="0" fontId="7" fillId="4" borderId="25" xfId="0" applyFont="1" applyFill="1" applyBorder="1" applyAlignment="1">
      <alignment horizontal="center" vertical="top"/>
    </xf>
    <xf numFmtId="0" fontId="6" fillId="2" borderId="25" xfId="0" applyFont="1" applyFill="1" applyBorder="1" applyAlignment="1">
      <alignment horizontal="left" vertical="top" wrapText="1"/>
    </xf>
    <xf numFmtId="49" fontId="7" fillId="0" borderId="27" xfId="0" applyNumberFormat="1" applyFont="1" applyFill="1" applyBorder="1" applyAlignment="1">
      <alignment horizontal="center" vertical="top" wrapText="1"/>
    </xf>
    <xf numFmtId="49" fontId="7" fillId="0" borderId="32" xfId="0" applyNumberFormat="1" applyFont="1" applyFill="1" applyBorder="1" applyAlignment="1">
      <alignment horizontal="center" vertical="top" wrapText="1"/>
    </xf>
    <xf numFmtId="49" fontId="7" fillId="0" borderId="30" xfId="0" applyNumberFormat="1" applyFont="1" applyFill="1" applyBorder="1" applyAlignment="1">
      <alignment horizontal="center" vertical="top" wrapText="1"/>
    </xf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justify"/>
    </xf>
    <xf numFmtId="0" fontId="7" fillId="0" borderId="5" xfId="0" applyFont="1" applyBorder="1" applyAlignment="1">
      <alignment horizontal="center" vertical="top" wrapText="1"/>
    </xf>
    <xf numFmtId="49" fontId="7" fillId="0" borderId="29" xfId="0" applyNumberFormat="1" applyFont="1" applyFill="1" applyBorder="1" applyAlignment="1">
      <alignment horizontal="center" vertical="top" wrapText="1"/>
    </xf>
    <xf numFmtId="49" fontId="7" fillId="0" borderId="31" xfId="0" applyNumberFormat="1" applyFont="1" applyFill="1" applyBorder="1" applyAlignment="1">
      <alignment horizontal="center" vertical="top" wrapText="1"/>
    </xf>
    <xf numFmtId="49" fontId="7" fillId="0" borderId="28" xfId="0" applyNumberFormat="1" applyFont="1" applyFill="1" applyBorder="1" applyAlignment="1">
      <alignment horizontal="center" vertical="top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49" fontId="7" fillId="4" borderId="25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/>
    <xf numFmtId="0" fontId="20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28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7"/>
  <sheetViews>
    <sheetView topLeftCell="A21" zoomScale="85" zoomScaleNormal="85" zoomScalePageLayoutView="70" workbookViewId="0">
      <selection activeCell="Q23" sqref="A19:X26"/>
    </sheetView>
  </sheetViews>
  <sheetFormatPr baseColWidth="10" defaultRowHeight="12.75" x14ac:dyDescent="0.2"/>
  <cols>
    <col min="1" max="1" width="5.28515625" customWidth="1"/>
    <col min="2" max="2" width="19.7109375" customWidth="1"/>
    <col min="3" max="3" width="11.7109375" customWidth="1"/>
    <col min="4" max="4" width="26.7109375" customWidth="1"/>
    <col min="5" max="7" width="2.28515625" bestFit="1" customWidth="1"/>
    <col min="8" max="8" width="2.7109375" bestFit="1" customWidth="1"/>
    <col min="9" max="10" width="2.28515625" bestFit="1" customWidth="1"/>
    <col min="11" max="11" width="2" customWidth="1"/>
    <col min="12" max="12" width="2.28515625" bestFit="1" customWidth="1"/>
    <col min="13" max="13" width="2.42578125" bestFit="1" customWidth="1"/>
    <col min="14" max="16" width="2.28515625" bestFit="1" customWidth="1"/>
    <col min="17" max="17" width="15.42578125" customWidth="1"/>
    <col min="18" max="18" width="14.5703125" customWidth="1"/>
    <col min="19" max="19" width="16.85546875" bestFit="1" customWidth="1"/>
    <col min="20" max="20" width="12" bestFit="1" customWidth="1"/>
    <col min="21" max="21" width="12.140625" style="21" customWidth="1"/>
    <col min="22" max="22" width="10.5703125" customWidth="1"/>
    <col min="23" max="23" width="10.28515625" customWidth="1"/>
    <col min="24" max="24" width="11.7109375" customWidth="1"/>
  </cols>
  <sheetData>
    <row r="1" spans="1:27" s="2" customFormat="1" ht="15.75" x14ac:dyDescent="0.25">
      <c r="A1" s="226" t="s">
        <v>16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</row>
    <row r="2" spans="1:27" s="2" customFormat="1" ht="15.75" x14ac:dyDescent="0.25">
      <c r="A2" s="226" t="s">
        <v>148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</row>
    <row r="3" spans="1:27" s="2" customFormat="1" ht="15.75" customHeight="1" x14ac:dyDescent="0.25">
      <c r="A3" s="226" t="s">
        <v>102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</row>
    <row r="4" spans="1:27" s="2" customFormat="1" ht="11.65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5"/>
      <c r="V4" s="34"/>
      <c r="W4" s="34"/>
      <c r="X4" s="34"/>
    </row>
    <row r="5" spans="1:27" x14ac:dyDescent="0.2">
      <c r="A5" s="36" t="s">
        <v>44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7"/>
      <c r="V5" s="36"/>
      <c r="W5" s="36"/>
      <c r="X5" s="4"/>
    </row>
    <row r="6" spans="1:27" x14ac:dyDescent="0.2">
      <c r="A6" s="36" t="s">
        <v>57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7"/>
      <c r="V6" s="36"/>
      <c r="W6" s="36"/>
      <c r="X6" s="4"/>
    </row>
    <row r="7" spans="1:27" x14ac:dyDescent="0.2">
      <c r="A7" s="36" t="s">
        <v>51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7"/>
      <c r="V7" s="36"/>
      <c r="W7" s="36"/>
      <c r="X7" s="4"/>
    </row>
    <row r="8" spans="1:27" x14ac:dyDescent="0.2">
      <c r="A8" s="36" t="s">
        <v>90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7"/>
      <c r="V8" s="36"/>
      <c r="W8" s="36"/>
      <c r="X8" s="4"/>
    </row>
    <row r="9" spans="1:27" ht="7.5" customHeight="1" x14ac:dyDescent="0.2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7"/>
      <c r="V9" s="36"/>
      <c r="W9" s="36"/>
      <c r="X9" s="4"/>
    </row>
    <row r="10" spans="1:27" s="3" customFormat="1" ht="18" customHeight="1" x14ac:dyDescent="0.2">
      <c r="A10" s="233" t="s">
        <v>15</v>
      </c>
      <c r="B10" s="223" t="s">
        <v>151</v>
      </c>
      <c r="C10" s="234" t="s">
        <v>27</v>
      </c>
      <c r="D10" s="225" t="s">
        <v>0</v>
      </c>
      <c r="E10" s="223" t="s">
        <v>17</v>
      </c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 t="s">
        <v>10</v>
      </c>
      <c r="R10" s="223" t="s">
        <v>11</v>
      </c>
      <c r="S10" s="227" t="s">
        <v>12</v>
      </c>
      <c r="T10" s="227"/>
      <c r="U10" s="227"/>
      <c r="V10" s="227"/>
      <c r="W10" s="227"/>
      <c r="X10" s="227"/>
    </row>
    <row r="11" spans="1:27" s="4" customFormat="1" ht="27.75" customHeight="1" x14ac:dyDescent="0.2">
      <c r="A11" s="233"/>
      <c r="B11" s="223"/>
      <c r="C11" s="234"/>
      <c r="D11" s="225"/>
      <c r="E11" s="171" t="s">
        <v>1</v>
      </c>
      <c r="F11" s="171" t="s">
        <v>2</v>
      </c>
      <c r="G11" s="171" t="s">
        <v>3</v>
      </c>
      <c r="H11" s="171" t="s">
        <v>4</v>
      </c>
      <c r="I11" s="171" t="s">
        <v>3</v>
      </c>
      <c r="J11" s="171" t="s">
        <v>5</v>
      </c>
      <c r="K11" s="171" t="s">
        <v>5</v>
      </c>
      <c r="L11" s="171" t="s">
        <v>4</v>
      </c>
      <c r="M11" s="171" t="s">
        <v>6</v>
      </c>
      <c r="N11" s="171" t="s">
        <v>7</v>
      </c>
      <c r="O11" s="171" t="s">
        <v>8</v>
      </c>
      <c r="P11" s="171" t="s">
        <v>9</v>
      </c>
      <c r="Q11" s="223"/>
      <c r="R11" s="223"/>
      <c r="S11" s="172" t="s">
        <v>39</v>
      </c>
      <c r="T11" s="209" t="s">
        <v>18</v>
      </c>
      <c r="U11" s="172" t="s">
        <v>39</v>
      </c>
      <c r="V11" s="209" t="s">
        <v>18</v>
      </c>
      <c r="W11" s="155" t="s">
        <v>33</v>
      </c>
      <c r="X11" s="209" t="s">
        <v>13</v>
      </c>
      <c r="Z11" s="28"/>
    </row>
    <row r="12" spans="1:27" s="170" customFormat="1" ht="30" customHeight="1" x14ac:dyDescent="0.2">
      <c r="A12" s="173">
        <v>1.1000000000000001</v>
      </c>
      <c r="B12" s="235" t="s">
        <v>126</v>
      </c>
      <c r="C12" s="235"/>
      <c r="D12" s="235"/>
      <c r="E12" s="237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8"/>
      <c r="W12" s="238"/>
      <c r="X12" s="239"/>
    </row>
    <row r="13" spans="1:27" ht="97.5" customHeight="1" x14ac:dyDescent="0.2">
      <c r="A13" s="174" t="s">
        <v>19</v>
      </c>
      <c r="B13" s="175" t="s">
        <v>136</v>
      </c>
      <c r="C13" s="176" t="s">
        <v>30</v>
      </c>
      <c r="D13" s="176" t="s">
        <v>137</v>
      </c>
      <c r="E13" s="176" t="s">
        <v>14</v>
      </c>
      <c r="F13" s="176" t="s">
        <v>14</v>
      </c>
      <c r="G13" s="174" t="s">
        <v>14</v>
      </c>
      <c r="H13" s="174" t="s">
        <v>14</v>
      </c>
      <c r="I13" s="174"/>
      <c r="J13" s="174"/>
      <c r="K13" s="174"/>
      <c r="L13" s="174"/>
      <c r="M13" s="174"/>
      <c r="N13" s="174"/>
      <c r="O13" s="174"/>
      <c r="P13" s="176"/>
      <c r="Q13" s="176" t="s">
        <v>147</v>
      </c>
      <c r="R13" s="176" t="s">
        <v>108</v>
      </c>
      <c r="S13" s="69" t="s">
        <v>59</v>
      </c>
      <c r="T13" s="178">
        <v>3500</v>
      </c>
      <c r="U13" s="69" t="s">
        <v>62</v>
      </c>
      <c r="V13" s="178">
        <v>1500</v>
      </c>
      <c r="W13" s="178">
        <v>0</v>
      </c>
      <c r="X13" s="179">
        <f>T13+V13+W13</f>
        <v>5000</v>
      </c>
    </row>
    <row r="14" spans="1:27" ht="94.5" customHeight="1" x14ac:dyDescent="0.2">
      <c r="A14" s="174" t="s">
        <v>20</v>
      </c>
      <c r="B14" s="175" t="s">
        <v>76</v>
      </c>
      <c r="C14" s="176" t="s">
        <v>30</v>
      </c>
      <c r="D14" s="176" t="s">
        <v>152</v>
      </c>
      <c r="E14" s="180"/>
      <c r="F14" s="180"/>
      <c r="G14" s="180"/>
      <c r="H14" s="180"/>
      <c r="I14" s="180"/>
      <c r="J14" s="180" t="s">
        <v>14</v>
      </c>
      <c r="K14" s="180"/>
      <c r="L14" s="180"/>
      <c r="M14" s="180"/>
      <c r="N14" s="180"/>
      <c r="O14" s="180"/>
      <c r="P14" s="180"/>
      <c r="Q14" s="180" t="s">
        <v>77</v>
      </c>
      <c r="R14" s="180" t="s">
        <v>31</v>
      </c>
      <c r="S14" s="73" t="s">
        <v>59</v>
      </c>
      <c r="T14" s="181">
        <v>0</v>
      </c>
      <c r="U14" s="73" t="s">
        <v>84</v>
      </c>
      <c r="V14" s="182">
        <v>500</v>
      </c>
      <c r="W14" s="182">
        <v>500</v>
      </c>
      <c r="X14" s="183">
        <f>T14+V14+W14</f>
        <v>1000</v>
      </c>
      <c r="Z14" s="19"/>
    </row>
    <row r="15" spans="1:27" ht="69.400000000000006" customHeight="1" x14ac:dyDescent="0.2">
      <c r="A15" s="187" t="s">
        <v>29</v>
      </c>
      <c r="B15" s="188" t="s">
        <v>110</v>
      </c>
      <c r="C15" s="187" t="s">
        <v>30</v>
      </c>
      <c r="D15" s="187" t="s">
        <v>109</v>
      </c>
      <c r="E15" s="214"/>
      <c r="F15" s="214"/>
      <c r="G15" s="187" t="s">
        <v>14</v>
      </c>
      <c r="H15" s="187" t="s">
        <v>14</v>
      </c>
      <c r="I15" s="187" t="s">
        <v>14</v>
      </c>
      <c r="J15" s="187"/>
      <c r="K15" s="214"/>
      <c r="L15" s="214"/>
      <c r="M15" s="214"/>
      <c r="N15" s="214"/>
      <c r="O15" s="214"/>
      <c r="P15" s="214"/>
      <c r="Q15" s="187" t="s">
        <v>111</v>
      </c>
      <c r="R15" s="187" t="s">
        <v>50</v>
      </c>
      <c r="S15" s="187" t="s">
        <v>59</v>
      </c>
      <c r="T15" s="189">
        <v>5625</v>
      </c>
      <c r="U15" s="184"/>
      <c r="V15" s="181">
        <v>0</v>
      </c>
      <c r="W15" s="181">
        <v>0</v>
      </c>
      <c r="X15" s="183">
        <f>T15+V15+W15</f>
        <v>5625</v>
      </c>
      <c r="Z15" s="19"/>
      <c r="AA15" s="19"/>
    </row>
    <row r="16" spans="1:27" ht="53.25" customHeight="1" x14ac:dyDescent="0.2">
      <c r="A16" s="186" t="s">
        <v>45</v>
      </c>
      <c r="B16" s="190" t="s">
        <v>138</v>
      </c>
      <c r="C16" s="186" t="s">
        <v>30</v>
      </c>
      <c r="D16" s="186" t="s">
        <v>103</v>
      </c>
      <c r="E16" s="208"/>
      <c r="F16" s="208"/>
      <c r="G16" s="186" t="s">
        <v>14</v>
      </c>
      <c r="H16" s="186" t="s">
        <v>14</v>
      </c>
      <c r="I16" s="186"/>
      <c r="J16" s="186"/>
      <c r="K16" s="208"/>
      <c r="L16" s="208"/>
      <c r="M16" s="208"/>
      <c r="N16" s="208"/>
      <c r="O16" s="208"/>
      <c r="P16" s="208"/>
      <c r="Q16" s="186" t="s">
        <v>74</v>
      </c>
      <c r="R16" s="186" t="s">
        <v>50</v>
      </c>
      <c r="S16" s="186" t="s">
        <v>59</v>
      </c>
      <c r="T16" s="184">
        <v>1000</v>
      </c>
      <c r="U16" s="184"/>
      <c r="V16" s="181">
        <v>0</v>
      </c>
      <c r="W16" s="181">
        <v>0</v>
      </c>
      <c r="X16" s="185">
        <f>T16+V16+W16</f>
        <v>1000</v>
      </c>
      <c r="Z16" s="19"/>
      <c r="AA16" s="19"/>
    </row>
    <row r="17" spans="1:26" ht="20.25" customHeight="1" x14ac:dyDescent="0.2">
      <c r="A17" s="160"/>
      <c r="B17" s="236" t="s">
        <v>128</v>
      </c>
      <c r="C17" s="236"/>
      <c r="D17" s="236"/>
      <c r="E17" s="161"/>
      <c r="F17" s="161"/>
      <c r="G17" s="162"/>
      <c r="H17" s="162"/>
      <c r="I17" s="162"/>
      <c r="J17" s="162"/>
      <c r="K17" s="161"/>
      <c r="L17" s="161"/>
      <c r="M17" s="161"/>
      <c r="N17" s="161"/>
      <c r="O17" s="161"/>
      <c r="P17" s="161"/>
      <c r="Q17" s="163"/>
      <c r="R17" s="162"/>
      <c r="S17" s="164"/>
      <c r="T17" s="191">
        <f>SUM(T13:T16)</f>
        <v>10125</v>
      </c>
      <c r="U17" s="191"/>
      <c r="V17" s="191">
        <f>SUM(V13:V16)</f>
        <v>2000</v>
      </c>
      <c r="W17" s="191">
        <f>SUM(W13:W16)</f>
        <v>500</v>
      </c>
      <c r="X17" s="191">
        <f>SUM(X13:X16)</f>
        <v>12625</v>
      </c>
      <c r="Z17" s="19"/>
    </row>
    <row r="18" spans="1:26" ht="18.75" customHeight="1" x14ac:dyDescent="0.2">
      <c r="A18" s="38"/>
      <c r="B18" s="39"/>
      <c r="C18" s="40"/>
      <c r="D18" s="40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41"/>
      <c r="R18" s="9"/>
      <c r="S18" s="42"/>
      <c r="T18" s="43"/>
      <c r="U18" s="44"/>
      <c r="V18" s="43"/>
      <c r="W18" s="43"/>
      <c r="X18" s="45"/>
      <c r="Z18" s="19"/>
    </row>
    <row r="19" spans="1:26" ht="18.75" customHeight="1" x14ac:dyDescent="0.2">
      <c r="A19" s="225" t="s">
        <v>15</v>
      </c>
      <c r="B19" s="223" t="s">
        <v>151</v>
      </c>
      <c r="C19" s="223" t="s">
        <v>27</v>
      </c>
      <c r="D19" s="225" t="s">
        <v>0</v>
      </c>
      <c r="E19" s="223" t="s">
        <v>17</v>
      </c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 t="s">
        <v>10</v>
      </c>
      <c r="R19" s="223" t="s">
        <v>11</v>
      </c>
      <c r="S19" s="227" t="s">
        <v>12</v>
      </c>
      <c r="T19" s="227"/>
      <c r="U19" s="227"/>
      <c r="V19" s="227"/>
      <c r="W19" s="227"/>
      <c r="X19" s="227"/>
      <c r="Z19" s="19"/>
    </row>
    <row r="20" spans="1:26" ht="21.75" customHeight="1" x14ac:dyDescent="0.2">
      <c r="A20" s="240"/>
      <c r="B20" s="224"/>
      <c r="C20" s="224"/>
      <c r="D20" s="225"/>
      <c r="E20" s="171" t="s">
        <v>1</v>
      </c>
      <c r="F20" s="171" t="s">
        <v>2</v>
      </c>
      <c r="G20" s="171" t="s">
        <v>3</v>
      </c>
      <c r="H20" s="171" t="s">
        <v>4</v>
      </c>
      <c r="I20" s="171" t="s">
        <v>3</v>
      </c>
      <c r="J20" s="171" t="s">
        <v>5</v>
      </c>
      <c r="K20" s="171" t="s">
        <v>5</v>
      </c>
      <c r="L20" s="171" t="s">
        <v>4</v>
      </c>
      <c r="M20" s="171" t="s">
        <v>6</v>
      </c>
      <c r="N20" s="171" t="s">
        <v>7</v>
      </c>
      <c r="O20" s="171" t="s">
        <v>8</v>
      </c>
      <c r="P20" s="171" t="s">
        <v>9</v>
      </c>
      <c r="Q20" s="223"/>
      <c r="R20" s="223"/>
      <c r="S20" s="211" t="s">
        <v>39</v>
      </c>
      <c r="T20" s="212" t="s">
        <v>18</v>
      </c>
      <c r="U20" s="211" t="s">
        <v>39</v>
      </c>
      <c r="V20" s="212" t="s">
        <v>18</v>
      </c>
      <c r="W20" s="213" t="s">
        <v>33</v>
      </c>
      <c r="X20" s="212" t="s">
        <v>13</v>
      </c>
      <c r="Z20" s="20"/>
    </row>
    <row r="21" spans="1:26" s="4" customFormat="1" ht="27" customHeight="1" x14ac:dyDescent="0.2">
      <c r="A21" s="192"/>
      <c r="B21" s="232" t="s">
        <v>127</v>
      </c>
      <c r="C21" s="232"/>
      <c r="D21" s="232"/>
      <c r="E21" s="228"/>
      <c r="F21" s="229"/>
      <c r="G21" s="229"/>
      <c r="H21" s="229"/>
      <c r="I21" s="229"/>
      <c r="J21" s="229"/>
      <c r="K21" s="229"/>
      <c r="L21" s="229"/>
      <c r="M21" s="229"/>
      <c r="N21" s="229"/>
      <c r="O21" s="229"/>
      <c r="P21" s="229"/>
      <c r="Q21" s="229"/>
      <c r="R21" s="229"/>
      <c r="S21" s="229"/>
      <c r="T21" s="229"/>
      <c r="U21" s="229"/>
      <c r="V21" s="229"/>
      <c r="W21" s="229"/>
      <c r="X21" s="230"/>
    </row>
    <row r="22" spans="1:26" s="4" customFormat="1" ht="74.25" customHeight="1" x14ac:dyDescent="0.2">
      <c r="A22" s="186" t="s">
        <v>21</v>
      </c>
      <c r="B22" s="190" t="s">
        <v>129</v>
      </c>
      <c r="C22" s="186" t="s">
        <v>30</v>
      </c>
      <c r="D22" s="186" t="s">
        <v>78</v>
      </c>
      <c r="E22" s="208" t="s">
        <v>14</v>
      </c>
      <c r="F22" s="208" t="s">
        <v>14</v>
      </c>
      <c r="G22" s="208" t="s">
        <v>14</v>
      </c>
      <c r="H22" s="208" t="s">
        <v>14</v>
      </c>
      <c r="I22" s="208" t="s">
        <v>14</v>
      </c>
      <c r="J22" s="208" t="s">
        <v>14</v>
      </c>
      <c r="K22" s="208" t="s">
        <v>14</v>
      </c>
      <c r="L22" s="208" t="s">
        <v>14</v>
      </c>
      <c r="M22" s="208" t="s">
        <v>14</v>
      </c>
      <c r="N22" s="208" t="s">
        <v>14</v>
      </c>
      <c r="O22" s="208" t="s">
        <v>14</v>
      </c>
      <c r="P22" s="208" t="s">
        <v>14</v>
      </c>
      <c r="Q22" s="186" t="s">
        <v>74</v>
      </c>
      <c r="R22" s="186" t="s">
        <v>101</v>
      </c>
      <c r="S22" s="69" t="s">
        <v>59</v>
      </c>
      <c r="T22" s="184">
        <v>57600</v>
      </c>
      <c r="U22" s="73" t="s">
        <v>130</v>
      </c>
      <c r="V22" s="184">
        <v>1500</v>
      </c>
      <c r="W22" s="184"/>
      <c r="X22" s="185">
        <f>W22+V22+T22</f>
        <v>59100</v>
      </c>
      <c r="Y22" s="116"/>
    </row>
    <row r="23" spans="1:26" s="4" customFormat="1" ht="75.75" customHeight="1" x14ac:dyDescent="0.2">
      <c r="A23" s="186" t="s">
        <v>32</v>
      </c>
      <c r="B23" s="190" t="s">
        <v>79</v>
      </c>
      <c r="C23" s="186" t="s">
        <v>119</v>
      </c>
      <c r="D23" s="186" t="s">
        <v>80</v>
      </c>
      <c r="E23" s="208"/>
      <c r="F23" s="208"/>
      <c r="G23" s="208" t="s">
        <v>14</v>
      </c>
      <c r="H23" s="215"/>
      <c r="I23" s="208"/>
      <c r="J23" s="208"/>
      <c r="K23" s="208"/>
      <c r="L23" s="208"/>
      <c r="M23" s="208"/>
      <c r="N23" s="208"/>
      <c r="O23" s="208"/>
      <c r="P23" s="208"/>
      <c r="Q23" s="174" t="s">
        <v>77</v>
      </c>
      <c r="R23" s="174" t="s">
        <v>100</v>
      </c>
      <c r="S23" s="69"/>
      <c r="T23" s="184"/>
      <c r="U23" s="73" t="s">
        <v>130</v>
      </c>
      <c r="V23" s="184">
        <v>500</v>
      </c>
      <c r="W23" s="184">
        <v>1000</v>
      </c>
      <c r="X23" s="185">
        <f>W23+V23+T23</f>
        <v>1500</v>
      </c>
      <c r="Y23" s="116"/>
    </row>
    <row r="24" spans="1:26" s="4" customFormat="1" ht="93.75" customHeight="1" x14ac:dyDescent="0.2">
      <c r="A24" s="186" t="s">
        <v>112</v>
      </c>
      <c r="B24" s="190" t="s">
        <v>60</v>
      </c>
      <c r="C24" s="186" t="s">
        <v>30</v>
      </c>
      <c r="D24" s="186" t="s">
        <v>73</v>
      </c>
      <c r="E24" s="208"/>
      <c r="F24" s="215"/>
      <c r="G24" s="208"/>
      <c r="H24" s="208"/>
      <c r="I24" s="215" t="s">
        <v>14</v>
      </c>
      <c r="J24" s="208"/>
      <c r="K24" s="208"/>
      <c r="L24" s="215" t="s">
        <v>14</v>
      </c>
      <c r="M24" s="208"/>
      <c r="N24" s="208"/>
      <c r="O24" s="215" t="s">
        <v>14</v>
      </c>
      <c r="P24" s="208"/>
      <c r="Q24" s="186" t="s">
        <v>74</v>
      </c>
      <c r="R24" s="186" t="s">
        <v>75</v>
      </c>
      <c r="S24" s="69" t="s">
        <v>59</v>
      </c>
      <c r="T24" s="184">
        <v>300</v>
      </c>
      <c r="U24" s="73" t="s">
        <v>130</v>
      </c>
      <c r="V24" s="184">
        <v>2000</v>
      </c>
      <c r="W24" s="184"/>
      <c r="X24" s="185">
        <f>W24+V24+T24</f>
        <v>2300</v>
      </c>
    </row>
    <row r="25" spans="1:26" ht="21.75" customHeight="1" x14ac:dyDescent="0.2">
      <c r="A25" s="4"/>
      <c r="B25" s="231" t="s">
        <v>128</v>
      </c>
      <c r="C25" s="231"/>
      <c r="D25" s="231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193">
        <f>SUM(T22:T24)</f>
        <v>57900</v>
      </c>
      <c r="U25" s="193"/>
      <c r="V25" s="193">
        <f>SUM(V22:V24)</f>
        <v>4000</v>
      </c>
      <c r="W25" s="193">
        <f>SUM(W22:W24)</f>
        <v>1000</v>
      </c>
      <c r="X25" s="193">
        <f>SUM(X22:X24)</f>
        <v>62900</v>
      </c>
    </row>
    <row r="26" spans="1:26" s="156" customFormat="1" ht="22.5" customHeight="1" x14ac:dyDescent="0.2">
      <c r="A26" s="194"/>
      <c r="B26" s="231" t="s">
        <v>56</v>
      </c>
      <c r="C26" s="231"/>
      <c r="D26" s="231"/>
      <c r="E26" s="194"/>
      <c r="F26" s="194"/>
      <c r="G26" s="194"/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194"/>
      <c r="S26" s="194"/>
      <c r="T26" s="193">
        <f>T25+T17</f>
        <v>68025</v>
      </c>
      <c r="U26" s="193"/>
      <c r="V26" s="193">
        <f>V25+V17</f>
        <v>6000</v>
      </c>
      <c r="W26" s="193">
        <f>W25+W17</f>
        <v>1500</v>
      </c>
      <c r="X26" s="193">
        <f>X25+X17</f>
        <v>75525</v>
      </c>
    </row>
    <row r="27" spans="1:26" x14ac:dyDescent="0.2">
      <c r="A27" s="9"/>
      <c r="B27" s="46"/>
      <c r="C27" s="46"/>
      <c r="D27" s="46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22"/>
      <c r="V27" s="9"/>
      <c r="W27" s="9"/>
      <c r="X27" s="8"/>
    </row>
    <row r="28" spans="1:26" x14ac:dyDescent="0.2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22"/>
      <c r="V28" s="9"/>
      <c r="W28" s="9"/>
      <c r="X28" s="9"/>
    </row>
    <row r="29" spans="1:26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23"/>
      <c r="V29" s="10"/>
      <c r="W29" s="10"/>
      <c r="X29" s="10"/>
    </row>
    <row r="30" spans="1:26" x14ac:dyDescent="0.2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23"/>
      <c r="V30" s="10"/>
      <c r="W30" s="10"/>
      <c r="X30" s="10"/>
    </row>
    <row r="31" spans="1:26" s="4" customFormat="1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23"/>
      <c r="V31" s="10"/>
      <c r="W31" s="10"/>
      <c r="X31" s="10"/>
    </row>
    <row r="32" spans="1:26" s="5" customFormat="1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23"/>
      <c r="V32" s="10"/>
      <c r="W32" s="10"/>
      <c r="X32" s="10"/>
    </row>
    <row r="33" spans="1:24" s="5" customFormat="1" x14ac:dyDescent="0.2">
      <c r="A33" s="14"/>
      <c r="B33" s="15"/>
      <c r="C33" s="12"/>
      <c r="D33" s="12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2"/>
      <c r="R33" s="12"/>
      <c r="S33" s="11"/>
      <c r="T33" s="11"/>
      <c r="U33" s="24"/>
      <c r="V33" s="11"/>
      <c r="W33" s="11"/>
      <c r="X33" s="11"/>
    </row>
    <row r="34" spans="1:24" s="5" customFormat="1" x14ac:dyDescent="0.2">
      <c r="A34" s="16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25"/>
      <c r="V34" s="15"/>
      <c r="W34" s="15"/>
      <c r="X34" s="15"/>
    </row>
    <row r="35" spans="1:24" s="5" customFormat="1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26"/>
      <c r="V35" s="17"/>
      <c r="W35" s="17"/>
      <c r="X35" s="17"/>
    </row>
    <row r="36" spans="1:24" s="5" customFormat="1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26"/>
      <c r="V36" s="17"/>
      <c r="W36" s="17"/>
      <c r="X36" s="17"/>
    </row>
    <row r="37" spans="1:24" s="5" customFormat="1" x14ac:dyDescent="0.2">
      <c r="U37" s="27"/>
    </row>
    <row r="38" spans="1:24" s="5" customFormat="1" x14ac:dyDescent="0.2">
      <c r="U38" s="27"/>
    </row>
    <row r="39" spans="1:24" s="5" customFormat="1" x14ac:dyDescent="0.2">
      <c r="U39" s="27"/>
    </row>
    <row r="40" spans="1:24" s="5" customFormat="1" x14ac:dyDescent="0.2">
      <c r="U40" s="27"/>
    </row>
    <row r="41" spans="1:24" s="5" customFormat="1" x14ac:dyDescent="0.2">
      <c r="U41" s="27"/>
    </row>
    <row r="42" spans="1:24" s="5" customFormat="1" x14ac:dyDescent="0.2">
      <c r="U42" s="27"/>
    </row>
    <row r="43" spans="1:24" s="5" customFormat="1" x14ac:dyDescent="0.2">
      <c r="U43" s="27"/>
    </row>
    <row r="44" spans="1:24" s="5" customFormat="1" x14ac:dyDescent="0.2">
      <c r="U44" s="27"/>
    </row>
    <row r="45" spans="1:24" s="5" customFormat="1" x14ac:dyDescent="0.2">
      <c r="U45" s="27"/>
    </row>
    <row r="46" spans="1:24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27"/>
      <c r="V46" s="5"/>
      <c r="W46" s="5"/>
      <c r="X46" s="5"/>
    </row>
    <row r="47" spans="1:24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27"/>
      <c r="V47" s="5"/>
      <c r="W47" s="5"/>
      <c r="X47" s="5"/>
    </row>
  </sheetData>
  <mergeCells count="26">
    <mergeCell ref="E21:X21"/>
    <mergeCell ref="B25:D25"/>
    <mergeCell ref="B26:D26"/>
    <mergeCell ref="B21:D21"/>
    <mergeCell ref="A10:A11"/>
    <mergeCell ref="R10:R11"/>
    <mergeCell ref="C10:C11"/>
    <mergeCell ref="B10:B11"/>
    <mergeCell ref="E10:P10"/>
    <mergeCell ref="Q19:Q20"/>
    <mergeCell ref="B12:D12"/>
    <mergeCell ref="R19:R20"/>
    <mergeCell ref="B17:D17"/>
    <mergeCell ref="S19:X19"/>
    <mergeCell ref="E12:X12"/>
    <mergeCell ref="A19:A20"/>
    <mergeCell ref="B19:B20"/>
    <mergeCell ref="C19:C20"/>
    <mergeCell ref="D19:D20"/>
    <mergeCell ref="E19:P19"/>
    <mergeCell ref="A1:X1"/>
    <mergeCell ref="A2:X2"/>
    <mergeCell ref="A3:X3"/>
    <mergeCell ref="S10:X10"/>
    <mergeCell ref="D10:D11"/>
    <mergeCell ref="Q10:Q11"/>
  </mergeCells>
  <phoneticPr fontId="0" type="noConversion"/>
  <printOptions horizontalCentered="1"/>
  <pageMargins left="0.23622047244094491" right="0.23622047244094491" top="0.74803149606299213" bottom="0.59055118110236227" header="0.31496062992125984" footer="0.31496062992125984"/>
  <pageSetup paperSize="5"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19"/>
  <sheetViews>
    <sheetView topLeftCell="A4" zoomScaleNormal="100" zoomScalePageLayoutView="40" workbookViewId="0">
      <selection activeCell="X19" sqref="A1:X19"/>
    </sheetView>
  </sheetViews>
  <sheetFormatPr baseColWidth="10" defaultRowHeight="12.75" x14ac:dyDescent="0.2"/>
  <cols>
    <col min="1" max="1" width="5.5703125" style="8" customWidth="1"/>
    <col min="2" max="2" width="17" style="6" customWidth="1"/>
    <col min="3" max="3" width="12.85546875" style="7" customWidth="1"/>
    <col min="4" max="4" width="16.7109375" style="7" customWidth="1"/>
    <col min="5" max="16" width="2" style="7" customWidth="1"/>
    <col min="17" max="17" width="11.7109375" style="142" customWidth="1"/>
    <col min="18" max="18" width="11.5703125" style="143" customWidth="1"/>
    <col min="19" max="19" width="11.5703125" style="8" customWidth="1"/>
    <col min="20" max="20" width="12" style="8" bestFit="1" customWidth="1"/>
    <col min="21" max="21" width="11.42578125" style="21" customWidth="1"/>
    <col min="22" max="22" width="11.28515625" style="8" customWidth="1"/>
    <col min="23" max="23" width="10.85546875" style="8" customWidth="1"/>
    <col min="24" max="24" width="11.28515625" style="8" customWidth="1"/>
  </cols>
  <sheetData>
    <row r="1" spans="1:24" s="2" customFormat="1" ht="15.75" x14ac:dyDescent="0.25">
      <c r="A1" s="226" t="s">
        <v>16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</row>
    <row r="2" spans="1:24" s="2" customFormat="1" ht="15.75" x14ac:dyDescent="0.25">
      <c r="A2" s="226" t="s">
        <v>148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</row>
    <row r="3" spans="1:24" s="2" customFormat="1" ht="15.75" customHeight="1" x14ac:dyDescent="0.25">
      <c r="A3" s="226" t="s">
        <v>102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</row>
    <row r="4" spans="1:24" s="2" customFormat="1" ht="5.25" customHeight="1" x14ac:dyDescent="0.25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8"/>
      <c r="V4" s="47"/>
      <c r="W4" s="47"/>
      <c r="X4" s="47"/>
    </row>
    <row r="5" spans="1:24" s="2" customFormat="1" ht="12.75" customHeight="1" x14ac:dyDescent="0.25">
      <c r="A5" s="241"/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47"/>
      <c r="S5" s="47"/>
      <c r="T5" s="47"/>
      <c r="U5" s="48"/>
      <c r="V5" s="47"/>
      <c r="W5" s="47"/>
      <c r="X5" s="47"/>
    </row>
    <row r="6" spans="1:24" x14ac:dyDescent="0.2">
      <c r="A6" s="49" t="s">
        <v>40</v>
      </c>
      <c r="B6" s="49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140"/>
      <c r="R6" s="140"/>
      <c r="S6" s="36"/>
      <c r="T6" s="36"/>
      <c r="U6" s="37"/>
      <c r="V6" s="36"/>
      <c r="W6" s="36"/>
      <c r="X6" s="36"/>
    </row>
    <row r="7" spans="1:24" x14ac:dyDescent="0.2">
      <c r="A7" s="49" t="s">
        <v>61</v>
      </c>
      <c r="B7" s="49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140"/>
      <c r="R7" s="140"/>
      <c r="S7" s="36"/>
      <c r="T7" s="36"/>
      <c r="U7" s="37"/>
      <c r="V7" s="36"/>
      <c r="W7" s="36"/>
      <c r="X7" s="36"/>
    </row>
    <row r="8" spans="1:24" x14ac:dyDescent="0.2">
      <c r="A8" s="49" t="s">
        <v>161</v>
      </c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140"/>
      <c r="R8" s="140"/>
      <c r="S8" s="36"/>
      <c r="T8" s="36"/>
      <c r="U8" s="37"/>
      <c r="V8" s="36"/>
      <c r="W8" s="36"/>
      <c r="X8" s="36"/>
    </row>
    <row r="9" spans="1:24" ht="16.5" customHeight="1" x14ac:dyDescent="0.2">
      <c r="A9" s="245" t="s">
        <v>91</v>
      </c>
      <c r="B9" s="245"/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245"/>
      <c r="W9" s="245"/>
      <c r="X9" s="245"/>
    </row>
    <row r="11" spans="1:24" s="3" customFormat="1" ht="12.75" customHeight="1" x14ac:dyDescent="0.2">
      <c r="A11" s="233" t="s">
        <v>15</v>
      </c>
      <c r="B11" s="223" t="s">
        <v>151</v>
      </c>
      <c r="C11" s="234" t="s">
        <v>27</v>
      </c>
      <c r="D11" s="225" t="s">
        <v>0</v>
      </c>
      <c r="E11" s="223" t="s">
        <v>17</v>
      </c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 t="s">
        <v>10</v>
      </c>
      <c r="R11" s="223" t="s">
        <v>11</v>
      </c>
      <c r="S11" s="225" t="s">
        <v>12</v>
      </c>
      <c r="T11" s="225"/>
      <c r="U11" s="225"/>
      <c r="V11" s="225"/>
      <c r="W11" s="225"/>
      <c r="X11" s="225"/>
    </row>
    <row r="12" spans="1:24" s="4" customFormat="1" ht="39" customHeight="1" x14ac:dyDescent="0.2">
      <c r="A12" s="233"/>
      <c r="B12" s="223"/>
      <c r="C12" s="234"/>
      <c r="D12" s="225"/>
      <c r="E12" s="171" t="s">
        <v>1</v>
      </c>
      <c r="F12" s="171" t="s">
        <v>2</v>
      </c>
      <c r="G12" s="171" t="s">
        <v>3</v>
      </c>
      <c r="H12" s="171" t="s">
        <v>4</v>
      </c>
      <c r="I12" s="171" t="s">
        <v>3</v>
      </c>
      <c r="J12" s="171" t="s">
        <v>5</v>
      </c>
      <c r="K12" s="171" t="s">
        <v>5</v>
      </c>
      <c r="L12" s="171" t="s">
        <v>4</v>
      </c>
      <c r="M12" s="171" t="s">
        <v>6</v>
      </c>
      <c r="N12" s="171" t="s">
        <v>7</v>
      </c>
      <c r="O12" s="171" t="s">
        <v>8</v>
      </c>
      <c r="P12" s="171" t="s">
        <v>9</v>
      </c>
      <c r="Q12" s="223"/>
      <c r="R12" s="223"/>
      <c r="S12" s="152" t="s">
        <v>39</v>
      </c>
      <c r="T12" s="167" t="s">
        <v>18</v>
      </c>
      <c r="U12" s="153" t="s">
        <v>39</v>
      </c>
      <c r="V12" s="154" t="s">
        <v>18</v>
      </c>
      <c r="W12" s="155" t="s">
        <v>33</v>
      </c>
      <c r="X12" s="167" t="s">
        <v>13</v>
      </c>
    </row>
    <row r="13" spans="1:24" s="170" customFormat="1" ht="37.5" customHeight="1" x14ac:dyDescent="0.2">
      <c r="A13" s="144" t="s">
        <v>36</v>
      </c>
      <c r="B13" s="254" t="s">
        <v>113</v>
      </c>
      <c r="C13" s="254"/>
      <c r="D13" s="254"/>
      <c r="E13" s="248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50"/>
    </row>
    <row r="14" spans="1:24" ht="78.75" customHeight="1" x14ac:dyDescent="0.2">
      <c r="A14" s="99" t="s">
        <v>124</v>
      </c>
      <c r="B14" s="139" t="s">
        <v>153</v>
      </c>
      <c r="C14" s="99" t="s">
        <v>30</v>
      </c>
      <c r="D14" s="99" t="s">
        <v>140</v>
      </c>
      <c r="E14" s="139"/>
      <c r="F14" s="139" t="s">
        <v>14</v>
      </c>
      <c r="G14" s="139" t="s">
        <v>14</v>
      </c>
      <c r="H14" s="139"/>
      <c r="I14" s="139"/>
      <c r="J14" s="139"/>
      <c r="K14" s="139"/>
      <c r="L14" s="139"/>
      <c r="M14" s="139"/>
      <c r="N14" s="139"/>
      <c r="O14" s="139"/>
      <c r="P14" s="139"/>
      <c r="Q14" s="134" t="s">
        <v>81</v>
      </c>
      <c r="R14" s="99" t="s">
        <v>141</v>
      </c>
      <c r="S14" s="99" t="s">
        <v>59</v>
      </c>
      <c r="T14" s="73">
        <v>1500</v>
      </c>
      <c r="U14" s="73" t="s">
        <v>130</v>
      </c>
      <c r="V14" s="73">
        <v>500</v>
      </c>
      <c r="W14" s="73">
        <v>2400</v>
      </c>
      <c r="X14" s="75">
        <f>T14+V14+W14</f>
        <v>4400</v>
      </c>
    </row>
    <row r="15" spans="1:24" s="18" customFormat="1" ht="28.9" customHeight="1" x14ac:dyDescent="0.2">
      <c r="A15" s="100" t="s">
        <v>123</v>
      </c>
      <c r="B15" s="247" t="s">
        <v>154</v>
      </c>
      <c r="C15" s="247"/>
      <c r="D15" s="247"/>
      <c r="E15" s="251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3"/>
    </row>
    <row r="16" spans="1:24" s="1" customFormat="1" ht="75.75" customHeight="1" x14ac:dyDescent="0.2">
      <c r="A16" s="174" t="s">
        <v>139</v>
      </c>
      <c r="B16" s="105" t="s">
        <v>155</v>
      </c>
      <c r="C16" s="100" t="s">
        <v>118</v>
      </c>
      <c r="D16" s="100" t="s">
        <v>157</v>
      </c>
      <c r="E16" s="177"/>
      <c r="F16" s="177"/>
      <c r="G16" s="177"/>
      <c r="H16" s="177"/>
      <c r="I16" s="177"/>
      <c r="J16" s="177"/>
      <c r="K16" s="177"/>
      <c r="L16" s="177"/>
      <c r="M16" s="177"/>
      <c r="N16" s="177" t="s">
        <v>14</v>
      </c>
      <c r="O16" s="177"/>
      <c r="P16" s="177"/>
      <c r="Q16" s="100" t="s">
        <v>85</v>
      </c>
      <c r="R16" s="100" t="s">
        <v>162</v>
      </c>
      <c r="S16" s="100" t="s">
        <v>59</v>
      </c>
      <c r="T16" s="184">
        <v>1500</v>
      </c>
      <c r="U16" s="73" t="s">
        <v>130</v>
      </c>
      <c r="V16" s="184">
        <v>500</v>
      </c>
      <c r="W16" s="184">
        <v>1000</v>
      </c>
      <c r="X16" s="98">
        <f>T16+V16+W16</f>
        <v>3000</v>
      </c>
    </row>
    <row r="17" spans="1:24" s="18" customFormat="1" ht="39" customHeight="1" x14ac:dyDescent="0.2">
      <c r="A17" s="100" t="s">
        <v>114</v>
      </c>
      <c r="B17" s="247" t="s">
        <v>163</v>
      </c>
      <c r="C17" s="247"/>
      <c r="D17" s="247"/>
      <c r="E17" s="242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4"/>
    </row>
    <row r="18" spans="1:24" s="18" customFormat="1" ht="85.5" customHeight="1" x14ac:dyDescent="0.2">
      <c r="A18" s="174" t="s">
        <v>115</v>
      </c>
      <c r="B18" s="105" t="s">
        <v>156</v>
      </c>
      <c r="C18" s="100" t="s">
        <v>118</v>
      </c>
      <c r="D18" s="100" t="s">
        <v>164</v>
      </c>
      <c r="E18" s="177"/>
      <c r="F18" s="177"/>
      <c r="G18" s="177"/>
      <c r="H18" s="177"/>
      <c r="I18" s="177"/>
      <c r="J18" s="177" t="s">
        <v>14</v>
      </c>
      <c r="K18" s="177" t="s">
        <v>14</v>
      </c>
      <c r="L18" s="177" t="s">
        <v>14</v>
      </c>
      <c r="M18" s="177"/>
      <c r="N18" s="177"/>
      <c r="O18" s="177"/>
      <c r="P18" s="177"/>
      <c r="Q18" s="100" t="s">
        <v>131</v>
      </c>
      <c r="R18" s="100" t="s">
        <v>116</v>
      </c>
      <c r="S18" s="100" t="s">
        <v>59</v>
      </c>
      <c r="T18" s="184">
        <v>1500</v>
      </c>
      <c r="U18" s="73" t="s">
        <v>130</v>
      </c>
      <c r="V18" s="184">
        <v>2500</v>
      </c>
      <c r="W18" s="181">
        <v>0</v>
      </c>
      <c r="X18" s="98">
        <f>T18+V18+W18</f>
        <v>4000</v>
      </c>
    </row>
    <row r="19" spans="1:24" ht="19.5" customHeight="1" x14ac:dyDescent="0.2">
      <c r="A19" s="4"/>
      <c r="B19" s="246" t="s">
        <v>56</v>
      </c>
      <c r="C19" s="246"/>
      <c r="D19" s="246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28"/>
      <c r="R19" s="196"/>
      <c r="S19" s="4"/>
      <c r="T19" s="193">
        <f>SUM(T13:T16)</f>
        <v>3000</v>
      </c>
      <c r="U19" s="193"/>
      <c r="V19" s="193">
        <f>SUM(V13:V18)</f>
        <v>3500</v>
      </c>
      <c r="W19" s="193">
        <f t="shared" ref="W19:X19" si="0">SUM(W13:W18)</f>
        <v>3400</v>
      </c>
      <c r="X19" s="193">
        <f t="shared" si="0"/>
        <v>11400</v>
      </c>
    </row>
  </sheetData>
  <mergeCells count="21">
    <mergeCell ref="E17:X17"/>
    <mergeCell ref="A9:X9"/>
    <mergeCell ref="C11:C12"/>
    <mergeCell ref="B11:B12"/>
    <mergeCell ref="B19:D19"/>
    <mergeCell ref="S11:X11"/>
    <mergeCell ref="D11:D12"/>
    <mergeCell ref="E11:P11"/>
    <mergeCell ref="R11:R12"/>
    <mergeCell ref="B17:D17"/>
    <mergeCell ref="E13:X13"/>
    <mergeCell ref="E15:X15"/>
    <mergeCell ref="A11:A12"/>
    <mergeCell ref="Q11:Q12"/>
    <mergeCell ref="B15:D15"/>
    <mergeCell ref="B13:D13"/>
    <mergeCell ref="A1:X1"/>
    <mergeCell ref="A2:X2"/>
    <mergeCell ref="A3:X3"/>
    <mergeCell ref="A5:B5"/>
    <mergeCell ref="C5:Q5"/>
  </mergeCells>
  <printOptions horizontalCentered="1"/>
  <pageMargins left="0" right="0" top="0.74803149606299213" bottom="0.39370078740157483" header="0.31496062992125984" footer="0.31496062992125984"/>
  <pageSetup paperSize="5" scale="9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35"/>
  <sheetViews>
    <sheetView showWhiteSpace="0" topLeftCell="A16" zoomScale="70" zoomScaleNormal="70" zoomScalePageLayoutView="85" workbookViewId="0">
      <selection activeCell="A19" sqref="A19:X30"/>
    </sheetView>
  </sheetViews>
  <sheetFormatPr baseColWidth="10" defaultColWidth="10.85546875" defaultRowHeight="12" x14ac:dyDescent="0.2"/>
  <cols>
    <col min="1" max="1" width="5.28515625" style="87" customWidth="1"/>
    <col min="2" max="2" width="15.28515625" style="87" customWidth="1"/>
    <col min="3" max="3" width="10.7109375" style="87" customWidth="1"/>
    <col min="4" max="4" width="16.42578125" style="87" customWidth="1"/>
    <col min="5" max="16" width="2.7109375" style="87" customWidth="1"/>
    <col min="17" max="17" width="13.28515625" style="87" bestFit="1" customWidth="1"/>
    <col min="18" max="18" width="12" style="87" customWidth="1"/>
    <col min="19" max="19" width="11.7109375" style="87" customWidth="1"/>
    <col min="20" max="20" width="10.28515625" style="87" customWidth="1"/>
    <col min="21" max="21" width="11.28515625" style="87" customWidth="1"/>
    <col min="22" max="22" width="11" style="87" customWidth="1"/>
    <col min="23" max="23" width="10.42578125" style="87" customWidth="1"/>
    <col min="24" max="24" width="11.7109375" style="87" customWidth="1"/>
    <col min="25" max="16384" width="10.85546875" style="87"/>
  </cols>
  <sheetData>
    <row r="1" spans="1:24" ht="15.75" x14ac:dyDescent="0.2">
      <c r="A1" s="226" t="s">
        <v>16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</row>
    <row r="2" spans="1:24" ht="15.75" x14ac:dyDescent="0.2">
      <c r="A2" s="226" t="s">
        <v>148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</row>
    <row r="3" spans="1:24" ht="15.75" x14ac:dyDescent="0.2">
      <c r="A3" s="226" t="s">
        <v>102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</row>
    <row r="4" spans="1:24" x14ac:dyDescent="0.2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</row>
    <row r="5" spans="1:24" x14ac:dyDescent="0.2">
      <c r="A5" s="262"/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81"/>
      <c r="S5" s="81"/>
      <c r="T5" s="81"/>
      <c r="U5" s="81"/>
      <c r="V5" s="81"/>
      <c r="W5" s="81"/>
      <c r="X5" s="81"/>
    </row>
    <row r="6" spans="1:24" x14ac:dyDescent="0.2">
      <c r="A6" s="95" t="s">
        <v>40</v>
      </c>
      <c r="B6" s="9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6"/>
      <c r="T6" s="86"/>
      <c r="U6" s="86"/>
      <c r="V6" s="86"/>
      <c r="W6" s="86"/>
      <c r="X6" s="86"/>
    </row>
    <row r="7" spans="1:24" x14ac:dyDescent="0.2">
      <c r="A7" s="95" t="s">
        <v>58</v>
      </c>
      <c r="B7" s="9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6"/>
      <c r="T7" s="86"/>
      <c r="U7" s="86"/>
      <c r="V7" s="86"/>
      <c r="W7" s="86"/>
      <c r="X7" s="86"/>
    </row>
    <row r="8" spans="1:24" x14ac:dyDescent="0.2">
      <c r="A8" s="95" t="s">
        <v>63</v>
      </c>
      <c r="B8" s="9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6"/>
      <c r="T8" s="86"/>
      <c r="U8" s="86"/>
      <c r="V8" s="86"/>
      <c r="W8" s="86"/>
      <c r="X8" s="86"/>
    </row>
    <row r="9" spans="1:24" ht="25.15" customHeight="1" x14ac:dyDescent="0.2">
      <c r="A9" s="263" t="s">
        <v>64</v>
      </c>
      <c r="B9" s="263"/>
      <c r="C9" s="263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</row>
    <row r="10" spans="1:24" x14ac:dyDescent="0.2">
      <c r="B10" s="76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R10" s="94"/>
    </row>
    <row r="11" spans="1:24" ht="12" customHeight="1" x14ac:dyDescent="0.2">
      <c r="A11" s="233" t="s">
        <v>15</v>
      </c>
      <c r="B11" s="223" t="s">
        <v>151</v>
      </c>
      <c r="C11" s="234" t="s">
        <v>27</v>
      </c>
      <c r="D11" s="225" t="s">
        <v>0</v>
      </c>
      <c r="E11" s="223" t="s">
        <v>17</v>
      </c>
      <c r="F11" s="223"/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 t="s">
        <v>10</v>
      </c>
      <c r="R11" s="223" t="s">
        <v>11</v>
      </c>
      <c r="S11" s="265" t="s">
        <v>12</v>
      </c>
      <c r="T11" s="265"/>
      <c r="U11" s="265"/>
      <c r="V11" s="265"/>
      <c r="W11" s="265"/>
      <c r="X11" s="265"/>
    </row>
    <row r="12" spans="1:24" ht="24" x14ac:dyDescent="0.2">
      <c r="A12" s="233"/>
      <c r="B12" s="223"/>
      <c r="C12" s="234"/>
      <c r="D12" s="225"/>
      <c r="E12" s="171" t="s">
        <v>1</v>
      </c>
      <c r="F12" s="171" t="s">
        <v>2</v>
      </c>
      <c r="G12" s="171" t="s">
        <v>3</v>
      </c>
      <c r="H12" s="171" t="s">
        <v>4</v>
      </c>
      <c r="I12" s="171" t="s">
        <v>3</v>
      </c>
      <c r="J12" s="171" t="s">
        <v>5</v>
      </c>
      <c r="K12" s="171" t="s">
        <v>5</v>
      </c>
      <c r="L12" s="171" t="s">
        <v>4</v>
      </c>
      <c r="M12" s="171" t="s">
        <v>6</v>
      </c>
      <c r="N12" s="171" t="s">
        <v>7</v>
      </c>
      <c r="O12" s="171" t="s">
        <v>8</v>
      </c>
      <c r="P12" s="171" t="s">
        <v>9</v>
      </c>
      <c r="Q12" s="223"/>
      <c r="R12" s="223"/>
      <c r="S12" s="88" t="s">
        <v>39</v>
      </c>
      <c r="T12" s="169" t="s">
        <v>18</v>
      </c>
      <c r="U12" s="97" t="s">
        <v>39</v>
      </c>
      <c r="V12" s="89" t="s">
        <v>18</v>
      </c>
      <c r="W12" s="90" t="s">
        <v>33</v>
      </c>
      <c r="X12" s="169" t="s">
        <v>13</v>
      </c>
    </row>
    <row r="13" spans="1:24" ht="51" customHeight="1" x14ac:dyDescent="0.2">
      <c r="A13" s="144" t="s">
        <v>36</v>
      </c>
      <c r="B13" s="266" t="s">
        <v>159</v>
      </c>
      <c r="C13" s="266"/>
      <c r="D13" s="266"/>
      <c r="E13" s="267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9"/>
    </row>
    <row r="14" spans="1:24" ht="88.5" customHeight="1" x14ac:dyDescent="0.2">
      <c r="A14" s="99" t="s">
        <v>124</v>
      </c>
      <c r="B14" s="197" t="s">
        <v>158</v>
      </c>
      <c r="C14" s="99" t="s">
        <v>118</v>
      </c>
      <c r="D14" s="99" t="s">
        <v>165</v>
      </c>
      <c r="E14" s="197"/>
      <c r="F14" s="197"/>
      <c r="G14" s="99"/>
      <c r="H14" s="99" t="s">
        <v>14</v>
      </c>
      <c r="I14" s="99" t="s">
        <v>14</v>
      </c>
      <c r="J14" s="99" t="s">
        <v>14</v>
      </c>
      <c r="K14" s="99"/>
      <c r="L14" s="99"/>
      <c r="M14" s="99"/>
      <c r="N14" s="99"/>
      <c r="O14" s="99"/>
      <c r="P14" s="99"/>
      <c r="Q14" s="99" t="s">
        <v>59</v>
      </c>
      <c r="R14" s="99" t="s">
        <v>65</v>
      </c>
      <c r="S14" s="99" t="s">
        <v>66</v>
      </c>
      <c r="T14" s="73">
        <v>2500</v>
      </c>
      <c r="U14" s="73" t="s">
        <v>130</v>
      </c>
      <c r="V14" s="181">
        <v>1000</v>
      </c>
      <c r="W14" s="181">
        <v>0</v>
      </c>
      <c r="X14" s="75">
        <f>T14+V14+W14</f>
        <v>3500</v>
      </c>
    </row>
    <row r="15" spans="1:24" s="165" customFormat="1" ht="84" x14ac:dyDescent="0.2">
      <c r="A15" s="198" t="s">
        <v>105</v>
      </c>
      <c r="B15" s="199" t="s">
        <v>166</v>
      </c>
      <c r="C15" s="99" t="s">
        <v>118</v>
      </c>
      <c r="D15" s="100" t="s">
        <v>132</v>
      </c>
      <c r="E15" s="198"/>
      <c r="F15" s="198"/>
      <c r="G15" s="202"/>
      <c r="H15" s="202" t="s">
        <v>14</v>
      </c>
      <c r="I15" s="202"/>
      <c r="J15" s="202"/>
      <c r="K15" s="202"/>
      <c r="L15" s="202"/>
      <c r="M15" s="202" t="s">
        <v>14</v>
      </c>
      <c r="N15" s="202"/>
      <c r="O15" s="198"/>
      <c r="P15" s="198"/>
      <c r="Q15" s="100" t="s">
        <v>98</v>
      </c>
      <c r="R15" s="100" t="s">
        <v>82</v>
      </c>
      <c r="S15" s="100" t="s">
        <v>66</v>
      </c>
      <c r="T15" s="73">
        <v>1200</v>
      </c>
      <c r="U15" s="73" t="s">
        <v>130</v>
      </c>
      <c r="V15" s="73">
        <v>1200</v>
      </c>
      <c r="W15" s="73">
        <v>1200</v>
      </c>
      <c r="X15" s="75">
        <f>T15+V15+W15</f>
        <v>3600</v>
      </c>
    </row>
    <row r="16" spans="1:24" ht="15" customHeight="1" x14ac:dyDescent="0.2">
      <c r="B16" s="270" t="s">
        <v>86</v>
      </c>
      <c r="C16" s="270"/>
      <c r="D16" s="270"/>
      <c r="Q16" s="200"/>
      <c r="R16" s="200"/>
      <c r="S16" s="200"/>
      <c r="T16" s="201">
        <f>SUM(T14:T15)</f>
        <v>3700</v>
      </c>
      <c r="U16" s="201"/>
      <c r="V16" s="201">
        <f>SUM(V14:V15)</f>
        <v>2200</v>
      </c>
      <c r="W16" s="201">
        <f>SUM(W14:W15)</f>
        <v>1200</v>
      </c>
      <c r="X16" s="201">
        <f>SUM(X14:X15)</f>
        <v>7100</v>
      </c>
    </row>
    <row r="17" spans="1:24" x14ac:dyDescent="0.2">
      <c r="B17" s="128"/>
      <c r="C17" s="128"/>
      <c r="D17" s="128"/>
      <c r="T17" s="129"/>
      <c r="U17" s="129"/>
      <c r="V17" s="129"/>
      <c r="W17" s="129"/>
      <c r="X17" s="129"/>
    </row>
    <row r="19" spans="1:24" x14ac:dyDescent="0.2">
      <c r="A19" s="256" t="s">
        <v>23</v>
      </c>
      <c r="B19" s="256"/>
      <c r="C19" s="257" t="s">
        <v>41</v>
      </c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85"/>
      <c r="S19" s="86"/>
      <c r="T19" s="86"/>
      <c r="U19" s="86"/>
      <c r="V19" s="86"/>
      <c r="W19" s="86"/>
      <c r="X19" s="101"/>
    </row>
    <row r="20" spans="1:24" x14ac:dyDescent="0.2">
      <c r="A20" s="256" t="s">
        <v>24</v>
      </c>
      <c r="B20" s="256"/>
      <c r="C20" s="257" t="s">
        <v>72</v>
      </c>
      <c r="D20" s="257"/>
      <c r="E20" s="257"/>
      <c r="F20" s="257"/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85"/>
      <c r="S20" s="86"/>
      <c r="T20" s="86"/>
      <c r="U20" s="86"/>
      <c r="V20" s="86"/>
      <c r="W20" s="86"/>
      <c r="X20" s="101"/>
    </row>
    <row r="21" spans="1:24" x14ac:dyDescent="0.2">
      <c r="A21" s="256" t="s">
        <v>25</v>
      </c>
      <c r="B21" s="256"/>
      <c r="C21" s="257" t="s">
        <v>38</v>
      </c>
      <c r="D21" s="257"/>
      <c r="E21" s="257"/>
      <c r="F21" s="257"/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85"/>
      <c r="S21" s="86"/>
      <c r="T21" s="86"/>
      <c r="U21" s="86"/>
      <c r="V21" s="86"/>
      <c r="W21" s="86"/>
      <c r="X21" s="86"/>
    </row>
    <row r="22" spans="1:24" x14ac:dyDescent="0.2">
      <c r="A22" s="256" t="s">
        <v>26</v>
      </c>
      <c r="B22" s="256"/>
      <c r="C22" s="257" t="s">
        <v>42</v>
      </c>
      <c r="D22" s="257"/>
      <c r="E22" s="257"/>
      <c r="F22" s="257"/>
      <c r="G22" s="257"/>
      <c r="H22" s="257"/>
      <c r="I22" s="257"/>
      <c r="J22" s="257"/>
      <c r="K22" s="257"/>
      <c r="L22" s="257"/>
      <c r="M22" s="257"/>
      <c r="N22" s="257"/>
      <c r="O22" s="257"/>
      <c r="P22" s="257"/>
      <c r="Q22" s="257"/>
      <c r="R22" s="257"/>
      <c r="S22" s="257"/>
      <c r="T22" s="257"/>
      <c r="U22" s="257"/>
      <c r="V22" s="257"/>
      <c r="W22" s="257"/>
      <c r="X22" s="257"/>
    </row>
    <row r="24" spans="1:24" ht="12" customHeight="1" x14ac:dyDescent="0.2">
      <c r="A24" s="233" t="s">
        <v>15</v>
      </c>
      <c r="B24" s="223" t="s">
        <v>151</v>
      </c>
      <c r="C24" s="234" t="s">
        <v>27</v>
      </c>
      <c r="D24" s="225" t="s">
        <v>0</v>
      </c>
      <c r="E24" s="223" t="s">
        <v>17</v>
      </c>
      <c r="F24" s="223"/>
      <c r="G24" s="223"/>
      <c r="H24" s="223"/>
      <c r="I24" s="223"/>
      <c r="J24" s="223"/>
      <c r="K24" s="223"/>
      <c r="L24" s="223"/>
      <c r="M24" s="223"/>
      <c r="N24" s="223"/>
      <c r="O24" s="223"/>
      <c r="P24" s="223"/>
      <c r="Q24" s="223" t="s">
        <v>10</v>
      </c>
      <c r="R24" s="223" t="s">
        <v>11</v>
      </c>
      <c r="S24" s="261" t="s">
        <v>12</v>
      </c>
      <c r="T24" s="261"/>
      <c r="U24" s="261"/>
      <c r="V24" s="261"/>
      <c r="W24" s="261"/>
      <c r="X24" s="261"/>
    </row>
    <row r="25" spans="1:24" ht="24" x14ac:dyDescent="0.2">
      <c r="A25" s="233"/>
      <c r="B25" s="223"/>
      <c r="C25" s="234"/>
      <c r="D25" s="225"/>
      <c r="E25" s="171" t="s">
        <v>1</v>
      </c>
      <c r="F25" s="171" t="s">
        <v>2</v>
      </c>
      <c r="G25" s="171" t="s">
        <v>3</v>
      </c>
      <c r="H25" s="171" t="s">
        <v>4</v>
      </c>
      <c r="I25" s="171" t="s">
        <v>3</v>
      </c>
      <c r="J25" s="171" t="s">
        <v>5</v>
      </c>
      <c r="K25" s="171" t="s">
        <v>5</v>
      </c>
      <c r="L25" s="171" t="s">
        <v>4</v>
      </c>
      <c r="M25" s="171" t="s">
        <v>6</v>
      </c>
      <c r="N25" s="171" t="s">
        <v>7</v>
      </c>
      <c r="O25" s="171" t="s">
        <v>8</v>
      </c>
      <c r="P25" s="171" t="s">
        <v>9</v>
      </c>
      <c r="Q25" s="223"/>
      <c r="R25" s="223"/>
      <c r="S25" s="148" t="s">
        <v>39</v>
      </c>
      <c r="T25" s="168" t="s">
        <v>18</v>
      </c>
      <c r="U25" s="149" t="s">
        <v>39</v>
      </c>
      <c r="V25" s="150" t="s">
        <v>18</v>
      </c>
      <c r="W25" s="151" t="s">
        <v>33</v>
      </c>
      <c r="X25" s="168" t="s">
        <v>13</v>
      </c>
    </row>
    <row r="26" spans="1:24" ht="42.75" customHeight="1" x14ac:dyDescent="0.2">
      <c r="A26" s="202" t="s">
        <v>123</v>
      </c>
      <c r="B26" s="255" t="s">
        <v>167</v>
      </c>
      <c r="C26" s="255"/>
      <c r="D26" s="255"/>
      <c r="E26" s="258"/>
      <c r="F26" s="259"/>
      <c r="G26" s="259"/>
      <c r="H26" s="259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60"/>
    </row>
    <row r="27" spans="1:24" ht="99.75" customHeight="1" x14ac:dyDescent="0.2">
      <c r="A27" s="100" t="s">
        <v>21</v>
      </c>
      <c r="B27" s="105" t="s">
        <v>120</v>
      </c>
      <c r="C27" s="99" t="s">
        <v>118</v>
      </c>
      <c r="D27" s="100" t="s">
        <v>170</v>
      </c>
      <c r="E27" s="100"/>
      <c r="F27" s="100"/>
      <c r="G27" s="100"/>
      <c r="H27" s="100" t="s">
        <v>14</v>
      </c>
      <c r="I27" s="100"/>
      <c r="J27" s="100"/>
      <c r="K27" s="100"/>
      <c r="L27" s="100" t="s">
        <v>14</v>
      </c>
      <c r="M27" s="100"/>
      <c r="N27" s="100"/>
      <c r="O27" s="100"/>
      <c r="P27" s="100"/>
      <c r="Q27" s="100" t="s">
        <v>98</v>
      </c>
      <c r="R27" s="105"/>
      <c r="S27" s="105" t="s">
        <v>59</v>
      </c>
      <c r="T27" s="181">
        <v>2500</v>
      </c>
      <c r="U27" s="203" t="s">
        <v>117</v>
      </c>
      <c r="V27" s="181">
        <v>500</v>
      </c>
      <c r="W27" s="181">
        <v>0</v>
      </c>
      <c r="X27" s="74">
        <f>W27+V27+T27</f>
        <v>3000</v>
      </c>
    </row>
    <row r="28" spans="1:24" ht="119.25" customHeight="1" x14ac:dyDescent="0.2">
      <c r="A28" s="100" t="s">
        <v>122</v>
      </c>
      <c r="B28" s="105" t="s">
        <v>168</v>
      </c>
      <c r="C28" s="99" t="s">
        <v>118</v>
      </c>
      <c r="D28" s="100" t="s">
        <v>169</v>
      </c>
      <c r="E28" s="105"/>
      <c r="F28" s="105"/>
      <c r="G28" s="105"/>
      <c r="H28" s="105"/>
      <c r="I28" s="100" t="s">
        <v>14</v>
      </c>
      <c r="J28" s="100" t="s">
        <v>14</v>
      </c>
      <c r="K28" s="100" t="s">
        <v>14</v>
      </c>
      <c r="L28" s="105"/>
      <c r="M28" s="105"/>
      <c r="N28" s="105"/>
      <c r="O28" s="105"/>
      <c r="P28" s="105"/>
      <c r="Q28" s="100" t="s">
        <v>121</v>
      </c>
      <c r="R28" s="105"/>
      <c r="S28" s="100" t="s">
        <v>59</v>
      </c>
      <c r="T28" s="181">
        <v>1000</v>
      </c>
      <c r="U28" s="74"/>
      <c r="V28" s="181">
        <v>0</v>
      </c>
      <c r="W28" s="181">
        <v>0</v>
      </c>
      <c r="X28" s="74">
        <f>W28+V28+T28</f>
        <v>1000</v>
      </c>
    </row>
    <row r="29" spans="1:24" x14ac:dyDescent="0.2">
      <c r="A29" s="204"/>
      <c r="B29" s="271" t="s">
        <v>86</v>
      </c>
      <c r="C29" s="271"/>
      <c r="D29" s="271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5">
        <f>SUM(T27:T28)</f>
        <v>3500</v>
      </c>
      <c r="U29" s="205">
        <f t="shared" ref="U29:X29" si="0">SUM(U27:U28)</f>
        <v>0</v>
      </c>
      <c r="V29" s="205">
        <f t="shared" si="0"/>
        <v>500</v>
      </c>
      <c r="W29" s="205">
        <f t="shared" si="0"/>
        <v>0</v>
      </c>
      <c r="X29" s="205">
        <f t="shared" si="0"/>
        <v>4000</v>
      </c>
    </row>
    <row r="30" spans="1:24" ht="21" customHeight="1" x14ac:dyDescent="0.2">
      <c r="A30" s="204"/>
      <c r="B30" s="264" t="s">
        <v>87</v>
      </c>
      <c r="C30" s="264"/>
      <c r="D30" s="264"/>
      <c r="E30" s="206"/>
      <c r="F30" s="206"/>
      <c r="G30" s="206"/>
      <c r="H30" s="206"/>
      <c r="I30" s="206"/>
      <c r="J30" s="206"/>
      <c r="K30" s="206"/>
      <c r="L30" s="206"/>
      <c r="M30" s="206"/>
      <c r="N30" s="206"/>
      <c r="O30" s="206"/>
      <c r="P30" s="206"/>
      <c r="Q30" s="206"/>
      <c r="R30" s="206"/>
      <c r="S30" s="206"/>
      <c r="T30" s="207">
        <f>T29+T16</f>
        <v>7200</v>
      </c>
      <c r="U30" s="207"/>
      <c r="V30" s="207">
        <f>V29+V16</f>
        <v>2700</v>
      </c>
      <c r="W30" s="207">
        <f>W29+W16</f>
        <v>1200</v>
      </c>
      <c r="X30" s="207">
        <f>X29+X16</f>
        <v>11100</v>
      </c>
    </row>
    <row r="31" spans="1:24" x14ac:dyDescent="0.2">
      <c r="A31" s="102"/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</row>
    <row r="32" spans="1:24" x14ac:dyDescent="0.2">
      <c r="A32" s="102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</row>
    <row r="33" spans="1:24" x14ac:dyDescent="0.2">
      <c r="A33" s="102"/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</row>
    <row r="34" spans="1:24" x14ac:dyDescent="0.2">
      <c r="A34" s="102"/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</row>
    <row r="35" spans="1:24" x14ac:dyDescent="0.2">
      <c r="A35" s="102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</row>
  </sheetData>
  <mergeCells count="37">
    <mergeCell ref="B30:D30"/>
    <mergeCell ref="R11:R12"/>
    <mergeCell ref="S11:X11"/>
    <mergeCell ref="B13:D13"/>
    <mergeCell ref="R24:R25"/>
    <mergeCell ref="A19:B19"/>
    <mergeCell ref="C19:Q19"/>
    <mergeCell ref="A20:B20"/>
    <mergeCell ref="A11:A12"/>
    <mergeCell ref="C20:Q20"/>
    <mergeCell ref="E13:X13"/>
    <mergeCell ref="B16:D16"/>
    <mergeCell ref="Q11:Q12"/>
    <mergeCell ref="B29:D29"/>
    <mergeCell ref="A21:B21"/>
    <mergeCell ref="C21:Q21"/>
    <mergeCell ref="A9:X9"/>
    <mergeCell ref="B11:B12"/>
    <mergeCell ref="C11:C12"/>
    <mergeCell ref="D11:D12"/>
    <mergeCell ref="E11:P11"/>
    <mergeCell ref="A1:X1"/>
    <mergeCell ref="A2:X2"/>
    <mergeCell ref="A3:X3"/>
    <mergeCell ref="A5:B5"/>
    <mergeCell ref="C5:Q5"/>
    <mergeCell ref="A24:A25"/>
    <mergeCell ref="E24:P24"/>
    <mergeCell ref="Q24:Q25"/>
    <mergeCell ref="B26:D26"/>
    <mergeCell ref="A22:B22"/>
    <mergeCell ref="C22:X22"/>
    <mergeCell ref="B24:B25"/>
    <mergeCell ref="C24:C25"/>
    <mergeCell ref="D24:D25"/>
    <mergeCell ref="E26:X26"/>
    <mergeCell ref="S24:X24"/>
  </mergeCells>
  <pageMargins left="0.39370078740157483" right="0.15748031496062992" top="0.94488188976377963" bottom="0.35433070866141736" header="0.31496062992125984" footer="0.31496062992125984"/>
  <pageSetup paperSize="5" scale="64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25"/>
  <sheetViews>
    <sheetView zoomScaleNormal="100" workbookViewId="0">
      <selection activeCell="X25" sqref="A1:X25"/>
    </sheetView>
  </sheetViews>
  <sheetFormatPr baseColWidth="10" defaultColWidth="10.85546875" defaultRowHeight="12" x14ac:dyDescent="0.2"/>
  <cols>
    <col min="1" max="1" width="5.140625" style="87" customWidth="1"/>
    <col min="2" max="2" width="21.5703125" style="76" customWidth="1"/>
    <col min="3" max="3" width="12.85546875" style="94" customWidth="1"/>
    <col min="4" max="4" width="17" style="94" customWidth="1"/>
    <col min="5" max="16" width="2.140625" style="94" customWidth="1"/>
    <col min="17" max="17" width="13" style="87" customWidth="1"/>
    <col min="18" max="18" width="13.28515625" style="94" customWidth="1"/>
    <col min="19" max="19" width="13" style="87" bestFit="1" customWidth="1"/>
    <col min="20" max="20" width="10.5703125" style="87" customWidth="1"/>
    <col min="21" max="21" width="13" style="87" bestFit="1" customWidth="1"/>
    <col min="22" max="22" width="12" style="87" bestFit="1" customWidth="1"/>
    <col min="23" max="23" width="11" style="87" customWidth="1"/>
    <col min="24" max="24" width="12.42578125" style="87" customWidth="1"/>
    <col min="25" max="16384" width="10.85546875" style="87"/>
  </cols>
  <sheetData>
    <row r="1" spans="1:24" s="82" customFormat="1" ht="15.75" x14ac:dyDescent="0.2">
      <c r="A1" s="226" t="s">
        <v>16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</row>
    <row r="2" spans="1:24" s="82" customFormat="1" ht="15.75" x14ac:dyDescent="0.2">
      <c r="A2" s="226" t="s">
        <v>148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</row>
    <row r="3" spans="1:24" s="82" customFormat="1" ht="15.75" customHeight="1" x14ac:dyDescent="0.2">
      <c r="A3" s="226" t="s">
        <v>102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</row>
    <row r="4" spans="1:24" s="82" customFormat="1" ht="8.25" customHeight="1" x14ac:dyDescent="0.2">
      <c r="A4" s="262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81"/>
      <c r="S4" s="81"/>
      <c r="T4" s="81"/>
      <c r="U4" s="81"/>
      <c r="V4" s="81"/>
      <c r="W4" s="81"/>
      <c r="X4" s="81"/>
    </row>
    <row r="5" spans="1:24" x14ac:dyDescent="0.2">
      <c r="A5" s="256" t="s">
        <v>49</v>
      </c>
      <c r="B5" s="256"/>
      <c r="C5" s="257" t="s">
        <v>41</v>
      </c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85"/>
      <c r="S5" s="86"/>
    </row>
    <row r="6" spans="1:24" x14ac:dyDescent="0.2">
      <c r="A6" s="256" t="s">
        <v>24</v>
      </c>
      <c r="B6" s="256"/>
      <c r="C6" s="257" t="s">
        <v>34</v>
      </c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85"/>
      <c r="S6" s="86"/>
    </row>
    <row r="7" spans="1:24" x14ac:dyDescent="0.2">
      <c r="A7" s="256" t="s">
        <v>25</v>
      </c>
      <c r="B7" s="256"/>
      <c r="C7" s="257" t="s">
        <v>35</v>
      </c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85"/>
      <c r="S7" s="86"/>
    </row>
    <row r="8" spans="1:24" ht="15" customHeight="1" x14ac:dyDescent="0.2">
      <c r="A8" s="95" t="s">
        <v>26</v>
      </c>
      <c r="B8" s="95"/>
      <c r="C8" s="257" t="s">
        <v>88</v>
      </c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</row>
    <row r="9" spans="1:24" ht="8.25" customHeight="1" x14ac:dyDescent="0.2">
      <c r="A9" s="83"/>
      <c r="B9" s="83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</row>
    <row r="10" spans="1:24" ht="15" customHeight="1" x14ac:dyDescent="0.2">
      <c r="A10" s="233" t="s">
        <v>15</v>
      </c>
      <c r="B10" s="223" t="s">
        <v>151</v>
      </c>
      <c r="C10" s="234" t="s">
        <v>27</v>
      </c>
      <c r="D10" s="225" t="s">
        <v>0</v>
      </c>
      <c r="E10" s="223" t="s">
        <v>17</v>
      </c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 t="s">
        <v>10</v>
      </c>
      <c r="R10" s="223" t="s">
        <v>11</v>
      </c>
      <c r="S10" s="261" t="s">
        <v>12</v>
      </c>
      <c r="T10" s="261"/>
      <c r="U10" s="261"/>
      <c r="V10" s="261"/>
      <c r="W10" s="261"/>
      <c r="X10" s="261"/>
    </row>
    <row r="11" spans="1:24" ht="27.75" customHeight="1" x14ac:dyDescent="0.2">
      <c r="A11" s="233"/>
      <c r="B11" s="223"/>
      <c r="C11" s="234"/>
      <c r="D11" s="225"/>
      <c r="E11" s="171" t="s">
        <v>1</v>
      </c>
      <c r="F11" s="171" t="s">
        <v>2</v>
      </c>
      <c r="G11" s="171" t="s">
        <v>3</v>
      </c>
      <c r="H11" s="171" t="s">
        <v>4</v>
      </c>
      <c r="I11" s="171" t="s">
        <v>3</v>
      </c>
      <c r="J11" s="171" t="s">
        <v>5</v>
      </c>
      <c r="K11" s="171" t="s">
        <v>5</v>
      </c>
      <c r="L11" s="171" t="s">
        <v>4</v>
      </c>
      <c r="M11" s="171" t="s">
        <v>6</v>
      </c>
      <c r="N11" s="171" t="s">
        <v>7</v>
      </c>
      <c r="O11" s="171" t="s">
        <v>8</v>
      </c>
      <c r="P11" s="171" t="s">
        <v>9</v>
      </c>
      <c r="Q11" s="223"/>
      <c r="R11" s="223"/>
      <c r="S11" s="138" t="s">
        <v>28</v>
      </c>
      <c r="T11" s="138" t="s">
        <v>18</v>
      </c>
      <c r="U11" s="145" t="s">
        <v>39</v>
      </c>
      <c r="V11" s="146" t="s">
        <v>18</v>
      </c>
      <c r="W11" s="147" t="s">
        <v>33</v>
      </c>
      <c r="X11" s="138" t="s">
        <v>13</v>
      </c>
    </row>
    <row r="12" spans="1:24" ht="39" customHeight="1" x14ac:dyDescent="0.2">
      <c r="A12" s="158" t="s">
        <v>36</v>
      </c>
      <c r="B12" s="272" t="s">
        <v>125</v>
      </c>
      <c r="C12" s="272"/>
      <c r="D12" s="272"/>
      <c r="E12" s="278"/>
      <c r="F12" s="279"/>
      <c r="G12" s="279"/>
      <c r="H12" s="279"/>
      <c r="I12" s="279"/>
      <c r="J12" s="279"/>
      <c r="K12" s="279"/>
      <c r="L12" s="279"/>
      <c r="M12" s="279"/>
      <c r="N12" s="279"/>
      <c r="O12" s="279"/>
      <c r="P12" s="279"/>
      <c r="Q12" s="279"/>
      <c r="R12" s="279"/>
      <c r="S12" s="279"/>
      <c r="T12" s="279"/>
      <c r="U12" s="279"/>
      <c r="V12" s="279"/>
      <c r="W12" s="279"/>
      <c r="X12" s="280"/>
    </row>
    <row r="13" spans="1:24" ht="75.75" customHeight="1" x14ac:dyDescent="0.2">
      <c r="A13" s="96" t="s">
        <v>19</v>
      </c>
      <c r="B13" s="71" t="s">
        <v>142</v>
      </c>
      <c r="C13" s="96" t="s">
        <v>46</v>
      </c>
      <c r="D13" s="96" t="s">
        <v>171</v>
      </c>
      <c r="E13" s="71"/>
      <c r="F13" s="71"/>
      <c r="G13" s="71" t="s">
        <v>14</v>
      </c>
      <c r="H13" s="71"/>
      <c r="I13" s="71"/>
      <c r="J13" s="71"/>
      <c r="K13" s="71" t="s">
        <v>14</v>
      </c>
      <c r="L13" s="71"/>
      <c r="M13" s="71" t="s">
        <v>14</v>
      </c>
      <c r="N13" s="71"/>
      <c r="O13" s="71"/>
      <c r="P13" s="71"/>
      <c r="Q13" s="96" t="s">
        <v>97</v>
      </c>
      <c r="R13" s="96" t="s">
        <v>50</v>
      </c>
      <c r="S13" s="96" t="s">
        <v>66</v>
      </c>
      <c r="T13" s="69">
        <v>500</v>
      </c>
      <c r="U13" s="73" t="s">
        <v>133</v>
      </c>
      <c r="V13" s="69">
        <v>2000</v>
      </c>
      <c r="W13" s="181">
        <v>0</v>
      </c>
      <c r="X13" s="70">
        <f>T13+V13+W13</f>
        <v>2500</v>
      </c>
    </row>
    <row r="14" spans="1:24" ht="63.75" customHeight="1" x14ac:dyDescent="0.2">
      <c r="A14" s="96" t="s">
        <v>20</v>
      </c>
      <c r="B14" s="139" t="s">
        <v>145</v>
      </c>
      <c r="C14" s="99" t="s">
        <v>30</v>
      </c>
      <c r="D14" s="99" t="s">
        <v>172</v>
      </c>
      <c r="E14" s="71"/>
      <c r="F14" s="71"/>
      <c r="G14" s="71"/>
      <c r="H14" s="71"/>
      <c r="I14" s="71" t="s">
        <v>14</v>
      </c>
      <c r="J14" s="71" t="s">
        <v>14</v>
      </c>
      <c r="K14" s="71" t="s">
        <v>14</v>
      </c>
      <c r="L14" s="71" t="s">
        <v>14</v>
      </c>
      <c r="M14" s="71" t="s">
        <v>14</v>
      </c>
      <c r="N14" s="71" t="s">
        <v>14</v>
      </c>
      <c r="O14" s="71" t="s">
        <v>14</v>
      </c>
      <c r="P14" s="71"/>
      <c r="Q14" s="96" t="s">
        <v>97</v>
      </c>
      <c r="R14" s="96" t="s">
        <v>47</v>
      </c>
      <c r="S14" s="96" t="s">
        <v>66</v>
      </c>
      <c r="T14" s="69">
        <v>500</v>
      </c>
      <c r="U14" s="69" t="s">
        <v>89</v>
      </c>
      <c r="V14" s="69">
        <v>5000</v>
      </c>
      <c r="W14" s="181">
        <v>0</v>
      </c>
      <c r="X14" s="70">
        <f>T14+V14+W14</f>
        <v>5500</v>
      </c>
    </row>
    <row r="15" spans="1:24" ht="15" customHeight="1" x14ac:dyDescent="0.2">
      <c r="A15" s="51"/>
      <c r="B15" s="274" t="s">
        <v>86</v>
      </c>
      <c r="C15" s="274"/>
      <c r="D15" s="274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103">
        <f>SUM(T13:T14)</f>
        <v>1000</v>
      </c>
      <c r="U15" s="103">
        <f t="shared" ref="U15:X15" si="0">SUM(U13:U14)</f>
        <v>0</v>
      </c>
      <c r="V15" s="103">
        <f t="shared" si="0"/>
        <v>7000</v>
      </c>
      <c r="W15" s="103">
        <f t="shared" si="0"/>
        <v>0</v>
      </c>
      <c r="X15" s="103">
        <f t="shared" si="0"/>
        <v>8000</v>
      </c>
    </row>
    <row r="16" spans="1:24" ht="13.5" customHeight="1" x14ac:dyDescent="0.2">
      <c r="A16" s="51"/>
      <c r="B16" s="130"/>
      <c r="C16" s="130"/>
      <c r="D16" s="130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29"/>
      <c r="U16" s="29"/>
      <c r="V16" s="29"/>
      <c r="W16" s="29"/>
      <c r="X16" s="29"/>
    </row>
    <row r="17" spans="1:24" x14ac:dyDescent="0.2">
      <c r="A17" s="256" t="s">
        <v>25</v>
      </c>
      <c r="B17" s="256"/>
      <c r="C17" s="257" t="s">
        <v>43</v>
      </c>
      <c r="D17" s="257"/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85"/>
      <c r="S17" s="86"/>
      <c r="T17" s="86"/>
      <c r="U17" s="86"/>
      <c r="V17" s="86"/>
      <c r="W17" s="86"/>
      <c r="X17" s="86"/>
    </row>
    <row r="18" spans="1:24" ht="29.25" customHeight="1" x14ac:dyDescent="0.2">
      <c r="A18" s="256" t="s">
        <v>26</v>
      </c>
      <c r="B18" s="256"/>
      <c r="C18" s="273" t="s">
        <v>107</v>
      </c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273"/>
      <c r="Q18" s="273"/>
      <c r="R18" s="273"/>
      <c r="S18" s="273"/>
      <c r="T18" s="273"/>
      <c r="U18" s="273"/>
      <c r="V18" s="273"/>
      <c r="W18" s="273"/>
      <c r="X18" s="273"/>
    </row>
    <row r="19" spans="1:24" ht="9" customHeight="1" x14ac:dyDescent="0.2">
      <c r="A19" s="256"/>
      <c r="B19" s="256"/>
      <c r="C19" s="273"/>
      <c r="D19" s="273"/>
      <c r="E19" s="273"/>
      <c r="F19" s="273"/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3"/>
      <c r="U19" s="273"/>
      <c r="V19" s="273"/>
      <c r="W19" s="273"/>
      <c r="X19" s="273"/>
    </row>
    <row r="20" spans="1:24" ht="18.75" customHeight="1" x14ac:dyDescent="0.2">
      <c r="A20" s="233" t="s">
        <v>15</v>
      </c>
      <c r="B20" s="223" t="s">
        <v>151</v>
      </c>
      <c r="C20" s="234" t="s">
        <v>27</v>
      </c>
      <c r="D20" s="225" t="s">
        <v>0</v>
      </c>
      <c r="E20" s="223" t="s">
        <v>17</v>
      </c>
      <c r="F20" s="223"/>
      <c r="G20" s="223"/>
      <c r="H20" s="223"/>
      <c r="I20" s="223"/>
      <c r="J20" s="223"/>
      <c r="K20" s="223"/>
      <c r="L20" s="223"/>
      <c r="M20" s="223"/>
      <c r="N20" s="223"/>
      <c r="O20" s="223"/>
      <c r="P20" s="223"/>
      <c r="Q20" s="223" t="s">
        <v>10</v>
      </c>
      <c r="R20" s="223" t="s">
        <v>11</v>
      </c>
      <c r="S20" s="265" t="s">
        <v>12</v>
      </c>
      <c r="T20" s="265"/>
      <c r="U20" s="265"/>
      <c r="V20" s="265"/>
      <c r="W20" s="265"/>
      <c r="X20" s="265"/>
    </row>
    <row r="21" spans="1:24" ht="26.25" customHeight="1" x14ac:dyDescent="0.2">
      <c r="A21" s="233"/>
      <c r="B21" s="223"/>
      <c r="C21" s="234"/>
      <c r="D21" s="225"/>
      <c r="E21" s="171" t="s">
        <v>1</v>
      </c>
      <c r="F21" s="171" t="s">
        <v>2</v>
      </c>
      <c r="G21" s="171" t="s">
        <v>3</v>
      </c>
      <c r="H21" s="171" t="s">
        <v>4</v>
      </c>
      <c r="I21" s="171" t="s">
        <v>3</v>
      </c>
      <c r="J21" s="171" t="s">
        <v>5</v>
      </c>
      <c r="K21" s="171" t="s">
        <v>5</v>
      </c>
      <c r="L21" s="171" t="s">
        <v>4</v>
      </c>
      <c r="M21" s="171" t="s">
        <v>6</v>
      </c>
      <c r="N21" s="171" t="s">
        <v>7</v>
      </c>
      <c r="O21" s="171" t="s">
        <v>8</v>
      </c>
      <c r="P21" s="171" t="s">
        <v>9</v>
      </c>
      <c r="Q21" s="223"/>
      <c r="R21" s="223"/>
      <c r="S21" s="210" t="s">
        <v>28</v>
      </c>
      <c r="T21" s="210" t="s">
        <v>18</v>
      </c>
      <c r="U21" s="216" t="s">
        <v>39</v>
      </c>
      <c r="V21" s="146" t="s">
        <v>18</v>
      </c>
      <c r="W21" s="147" t="s">
        <v>33</v>
      </c>
      <c r="X21" s="210" t="s">
        <v>13</v>
      </c>
    </row>
    <row r="22" spans="1:24" ht="41.25" customHeight="1" x14ac:dyDescent="0.2">
      <c r="A22" s="144">
        <v>1.2</v>
      </c>
      <c r="B22" s="272" t="s">
        <v>134</v>
      </c>
      <c r="C22" s="272"/>
      <c r="D22" s="272"/>
      <c r="E22" s="275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77"/>
    </row>
    <row r="23" spans="1:24" ht="70.5" customHeight="1" x14ac:dyDescent="0.2">
      <c r="A23" s="96" t="s">
        <v>21</v>
      </c>
      <c r="B23" s="139" t="s">
        <v>143</v>
      </c>
      <c r="C23" s="136" t="s">
        <v>30</v>
      </c>
      <c r="D23" s="137" t="s">
        <v>144</v>
      </c>
      <c r="E23" s="105"/>
      <c r="F23" s="105"/>
      <c r="G23" s="105"/>
      <c r="H23" s="105"/>
      <c r="I23" s="105" t="s">
        <v>37</v>
      </c>
      <c r="J23" s="105" t="s">
        <v>37</v>
      </c>
      <c r="K23" s="105" t="s">
        <v>37</v>
      </c>
      <c r="L23" s="105" t="s">
        <v>37</v>
      </c>
      <c r="M23" s="105" t="s">
        <v>37</v>
      </c>
      <c r="N23" s="105" t="s">
        <v>37</v>
      </c>
      <c r="O23" s="105" t="s">
        <v>37</v>
      </c>
      <c r="P23" s="105"/>
      <c r="Q23" s="100" t="s">
        <v>173</v>
      </c>
      <c r="R23" s="100" t="s">
        <v>83</v>
      </c>
      <c r="S23" s="105" t="s">
        <v>59</v>
      </c>
      <c r="T23" s="108">
        <v>2000</v>
      </c>
      <c r="U23" s="73" t="s">
        <v>89</v>
      </c>
      <c r="V23" s="73">
        <v>5000</v>
      </c>
      <c r="W23" s="73">
        <v>0</v>
      </c>
      <c r="X23" s="75">
        <f>T23+V23+W23</f>
        <v>7000</v>
      </c>
    </row>
    <row r="24" spans="1:24" ht="18.75" customHeight="1" x14ac:dyDescent="0.2">
      <c r="A24" s="219"/>
      <c r="B24" s="246" t="s">
        <v>86</v>
      </c>
      <c r="C24" s="246"/>
      <c r="D24" s="246"/>
      <c r="E24" s="220"/>
      <c r="F24" s="220"/>
      <c r="G24" s="220"/>
      <c r="H24" s="220"/>
      <c r="I24" s="220"/>
      <c r="J24" s="220"/>
      <c r="K24" s="220"/>
      <c r="L24" s="220"/>
      <c r="M24" s="220"/>
      <c r="N24" s="220"/>
      <c r="O24" s="220"/>
      <c r="P24" s="220"/>
      <c r="Q24" s="220"/>
      <c r="R24" s="220"/>
      <c r="S24" s="220"/>
      <c r="T24" s="221">
        <f>SUM(T23:T23)</f>
        <v>2000</v>
      </c>
      <c r="U24" s="221"/>
      <c r="V24" s="221">
        <f>SUM(V23:V23)</f>
        <v>5000</v>
      </c>
      <c r="W24" s="221">
        <f>SUM(W23:W23)</f>
        <v>0</v>
      </c>
      <c r="X24" s="221">
        <f>SUM(X23:X23)</f>
        <v>7000</v>
      </c>
    </row>
    <row r="25" spans="1:24" ht="20.25" customHeight="1" x14ac:dyDescent="0.2">
      <c r="A25" s="165"/>
      <c r="B25" s="246" t="s">
        <v>87</v>
      </c>
      <c r="C25" s="246"/>
      <c r="D25" s="246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222">
        <f>T24+T15</f>
        <v>3000</v>
      </c>
      <c r="U25" s="221"/>
      <c r="V25" s="221">
        <f>V24+V15</f>
        <v>12000</v>
      </c>
      <c r="W25" s="221">
        <f>W24+W15</f>
        <v>0</v>
      </c>
      <c r="X25" s="221">
        <f>X24+X15</f>
        <v>15000</v>
      </c>
    </row>
  </sheetData>
  <mergeCells count="41">
    <mergeCell ref="E22:X22"/>
    <mergeCell ref="E12:X12"/>
    <mergeCell ref="A1:X1"/>
    <mergeCell ref="A2:X2"/>
    <mergeCell ref="A3:X3"/>
    <mergeCell ref="A4:B4"/>
    <mergeCell ref="C4:Q4"/>
    <mergeCell ref="D10:D11"/>
    <mergeCell ref="C5:Q5"/>
    <mergeCell ref="A5:B5"/>
    <mergeCell ref="C8:V8"/>
    <mergeCell ref="A10:A11"/>
    <mergeCell ref="C6:Q6"/>
    <mergeCell ref="Q10:Q11"/>
    <mergeCell ref="B12:D12"/>
    <mergeCell ref="A7:B7"/>
    <mergeCell ref="C10:C11"/>
    <mergeCell ref="A6:B6"/>
    <mergeCell ref="E10:P10"/>
    <mergeCell ref="C7:Q7"/>
    <mergeCell ref="C18:X18"/>
    <mergeCell ref="B15:D15"/>
    <mergeCell ref="A17:B17"/>
    <mergeCell ref="C17:Q17"/>
    <mergeCell ref="B10:B11"/>
    <mergeCell ref="B24:D24"/>
    <mergeCell ref="B25:D25"/>
    <mergeCell ref="S10:X10"/>
    <mergeCell ref="R10:R11"/>
    <mergeCell ref="B22:D22"/>
    <mergeCell ref="A18:B18"/>
    <mergeCell ref="Q20:Q21"/>
    <mergeCell ref="A19:B19"/>
    <mergeCell ref="C19:X19"/>
    <mergeCell ref="A20:A21"/>
    <mergeCell ref="E20:P20"/>
    <mergeCell ref="D20:D21"/>
    <mergeCell ref="B20:B21"/>
    <mergeCell ref="C20:C21"/>
    <mergeCell ref="R20:R21"/>
    <mergeCell ref="S20:X20"/>
  </mergeCells>
  <phoneticPr fontId="0" type="noConversion"/>
  <printOptions horizontalCentered="1"/>
  <pageMargins left="0.23622047244094491" right="0.23622047244094491" top="0.74803149606299213" bottom="0.39370078740157483" header="0.31496062992125984" footer="0.31496062992125984"/>
  <pageSetup paperSize="5" scale="9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41"/>
  <sheetViews>
    <sheetView zoomScale="85" zoomScaleNormal="85" workbookViewId="0">
      <selection activeCell="X16" sqref="A1:X16"/>
    </sheetView>
  </sheetViews>
  <sheetFormatPr baseColWidth="10" defaultColWidth="10.85546875" defaultRowHeight="12" x14ac:dyDescent="0.2"/>
  <cols>
    <col min="1" max="1" width="5.140625" style="87" customWidth="1"/>
    <col min="2" max="2" width="16.85546875" style="76" customWidth="1"/>
    <col min="3" max="3" width="14.7109375" style="94" bestFit="1" customWidth="1"/>
    <col min="4" max="4" width="16" style="94" customWidth="1"/>
    <col min="5" max="16" width="2.140625" style="94" customWidth="1"/>
    <col min="17" max="17" width="15.7109375" style="87" customWidth="1"/>
    <col min="18" max="18" width="11.140625" style="94" customWidth="1"/>
    <col min="19" max="19" width="13.140625" style="87" customWidth="1"/>
    <col min="20" max="20" width="12" style="87" bestFit="1" customWidth="1"/>
    <col min="21" max="21" width="12.7109375" style="87" bestFit="1" customWidth="1"/>
    <col min="22" max="22" width="11.7109375" style="87" bestFit="1" customWidth="1"/>
    <col min="23" max="23" width="11.140625" style="87" customWidth="1"/>
    <col min="24" max="24" width="13" style="87" customWidth="1"/>
    <col min="25" max="16384" width="10.85546875" style="87"/>
  </cols>
  <sheetData>
    <row r="1" spans="1:24" s="82" customFormat="1" ht="15.75" x14ac:dyDescent="0.2">
      <c r="A1" s="226" t="s">
        <v>16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</row>
    <row r="2" spans="1:24" s="82" customFormat="1" ht="15.75" x14ac:dyDescent="0.2">
      <c r="A2" s="226" t="s">
        <v>148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</row>
    <row r="3" spans="1:24" s="82" customFormat="1" ht="15.75" customHeight="1" x14ac:dyDescent="0.2">
      <c r="A3" s="226" t="s">
        <v>102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</row>
    <row r="4" spans="1:24" s="82" customFormat="1" ht="7.5" customHeight="1" x14ac:dyDescent="0.2">
      <c r="A4" s="262"/>
      <c r="B4" s="262"/>
      <c r="C4" s="262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81"/>
      <c r="S4" s="81"/>
      <c r="T4" s="81"/>
      <c r="U4" s="81"/>
      <c r="V4" s="81"/>
      <c r="W4" s="81"/>
      <c r="X4" s="81"/>
    </row>
    <row r="5" spans="1:24" x14ac:dyDescent="0.2">
      <c r="A5" s="256" t="s">
        <v>23</v>
      </c>
      <c r="B5" s="256"/>
      <c r="C5" s="257" t="s">
        <v>67</v>
      </c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85"/>
      <c r="S5" s="86"/>
      <c r="T5" s="86"/>
      <c r="U5" s="86"/>
      <c r="V5" s="86"/>
      <c r="W5" s="86"/>
      <c r="X5" s="86"/>
    </row>
    <row r="6" spans="1:24" x14ac:dyDescent="0.2">
      <c r="A6" s="256" t="s">
        <v>24</v>
      </c>
      <c r="B6" s="256"/>
      <c r="C6" s="257" t="s">
        <v>174</v>
      </c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85"/>
      <c r="S6" s="86"/>
      <c r="T6" s="86"/>
      <c r="U6" s="86"/>
      <c r="V6" s="86"/>
      <c r="W6" s="86"/>
      <c r="X6" s="86"/>
    </row>
    <row r="7" spans="1:24" ht="13.15" customHeight="1" x14ac:dyDescent="0.2">
      <c r="A7" s="256" t="s">
        <v>25</v>
      </c>
      <c r="B7" s="256"/>
      <c r="C7" s="257" t="s">
        <v>68</v>
      </c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85"/>
      <c r="S7" s="86"/>
      <c r="T7" s="86"/>
      <c r="U7" s="86"/>
      <c r="V7" s="86"/>
      <c r="W7" s="86"/>
      <c r="X7" s="86"/>
    </row>
    <row r="8" spans="1:24" x14ac:dyDescent="0.2">
      <c r="A8" s="256" t="s">
        <v>26</v>
      </c>
      <c r="B8" s="256"/>
      <c r="C8" s="257" t="s">
        <v>181</v>
      </c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</row>
    <row r="9" spans="1:24" ht="15" customHeight="1" x14ac:dyDescent="0.2">
      <c r="C9" s="282"/>
      <c r="D9" s="282"/>
      <c r="E9" s="282"/>
      <c r="F9" s="282"/>
      <c r="G9" s="282"/>
      <c r="H9" s="282"/>
      <c r="I9" s="282"/>
      <c r="J9" s="282"/>
      <c r="K9" s="282"/>
      <c r="L9" s="282"/>
      <c r="M9" s="282"/>
      <c r="N9" s="282"/>
      <c r="O9" s="282"/>
      <c r="P9" s="282"/>
      <c r="Q9" s="282"/>
      <c r="R9" s="282"/>
      <c r="S9" s="282"/>
      <c r="T9" s="282"/>
      <c r="U9" s="282"/>
      <c r="V9" s="282"/>
      <c r="W9" s="282"/>
      <c r="X9" s="282"/>
    </row>
    <row r="10" spans="1:24" ht="30.75" customHeight="1" x14ac:dyDescent="0.2">
      <c r="A10" s="233" t="s">
        <v>15</v>
      </c>
      <c r="B10" s="223" t="s">
        <v>151</v>
      </c>
      <c r="C10" s="234" t="s">
        <v>27</v>
      </c>
      <c r="D10" s="225" t="s">
        <v>0</v>
      </c>
      <c r="E10" s="223" t="s">
        <v>17</v>
      </c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 t="s">
        <v>10</v>
      </c>
      <c r="R10" s="281" t="s">
        <v>48</v>
      </c>
      <c r="S10" s="261" t="s">
        <v>12</v>
      </c>
      <c r="T10" s="261"/>
      <c r="U10" s="261"/>
      <c r="V10" s="261"/>
      <c r="W10" s="261"/>
      <c r="X10" s="261"/>
    </row>
    <row r="11" spans="1:24" ht="30" customHeight="1" x14ac:dyDescent="0.2">
      <c r="A11" s="233"/>
      <c r="B11" s="223"/>
      <c r="C11" s="234"/>
      <c r="D11" s="225"/>
      <c r="E11" s="171" t="s">
        <v>1</v>
      </c>
      <c r="F11" s="171" t="s">
        <v>2</v>
      </c>
      <c r="G11" s="171" t="s">
        <v>3</v>
      </c>
      <c r="H11" s="171" t="s">
        <v>4</v>
      </c>
      <c r="I11" s="171" t="s">
        <v>3</v>
      </c>
      <c r="J11" s="171" t="s">
        <v>5</v>
      </c>
      <c r="K11" s="171" t="s">
        <v>5</v>
      </c>
      <c r="L11" s="171" t="s">
        <v>4</v>
      </c>
      <c r="M11" s="171" t="s">
        <v>6</v>
      </c>
      <c r="N11" s="171" t="s">
        <v>7</v>
      </c>
      <c r="O11" s="171" t="s">
        <v>8</v>
      </c>
      <c r="P11" s="171" t="s">
        <v>9</v>
      </c>
      <c r="Q11" s="223"/>
      <c r="R11" s="281"/>
      <c r="S11" s="138" t="s">
        <v>28</v>
      </c>
      <c r="T11" s="138" t="s">
        <v>18</v>
      </c>
      <c r="U11" s="145" t="s">
        <v>39</v>
      </c>
      <c r="V11" s="146" t="s">
        <v>18</v>
      </c>
      <c r="W11" s="147" t="s">
        <v>33</v>
      </c>
      <c r="X11" s="138" t="s">
        <v>13</v>
      </c>
    </row>
    <row r="12" spans="1:24" ht="51" customHeight="1" x14ac:dyDescent="0.2">
      <c r="A12" s="144">
        <v>1.1000000000000001</v>
      </c>
      <c r="B12" s="254" t="s">
        <v>104</v>
      </c>
      <c r="C12" s="254"/>
      <c r="D12" s="254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8"/>
      <c r="T12" s="68"/>
      <c r="U12" s="68"/>
      <c r="V12" s="166"/>
      <c r="W12" s="166"/>
      <c r="X12" s="68"/>
    </row>
    <row r="13" spans="1:24" ht="84" customHeight="1" x14ac:dyDescent="0.2">
      <c r="A13" s="96" t="s">
        <v>19</v>
      </c>
      <c r="B13" s="71" t="s">
        <v>135</v>
      </c>
      <c r="C13" s="135" t="s">
        <v>69</v>
      </c>
      <c r="D13" s="96" t="s">
        <v>160</v>
      </c>
      <c r="E13" s="71"/>
      <c r="F13" s="71"/>
      <c r="G13" s="71" t="s">
        <v>14</v>
      </c>
      <c r="H13" s="71" t="s">
        <v>14</v>
      </c>
      <c r="I13" s="71" t="s">
        <v>14</v>
      </c>
      <c r="J13" s="71" t="s">
        <v>14</v>
      </c>
      <c r="K13" s="71" t="s">
        <v>14</v>
      </c>
      <c r="L13" s="71" t="s">
        <v>14</v>
      </c>
      <c r="M13" s="71" t="s">
        <v>14</v>
      </c>
      <c r="N13" s="71" t="s">
        <v>14</v>
      </c>
      <c r="O13" s="71" t="s">
        <v>14</v>
      </c>
      <c r="P13" s="71" t="s">
        <v>14</v>
      </c>
      <c r="Q13" s="141" t="s">
        <v>175</v>
      </c>
      <c r="R13" s="96" t="s">
        <v>176</v>
      </c>
      <c r="S13" s="72" t="s">
        <v>59</v>
      </c>
      <c r="T13" s="69">
        <v>25000</v>
      </c>
      <c r="U13" s="69" t="s">
        <v>62</v>
      </c>
      <c r="V13" s="181">
        <v>15000</v>
      </c>
      <c r="W13" s="181">
        <v>0</v>
      </c>
      <c r="X13" s="70">
        <f>T13+V13+W13</f>
        <v>40000</v>
      </c>
    </row>
    <row r="14" spans="1:24" ht="59.25" customHeight="1" x14ac:dyDescent="0.2">
      <c r="A14" s="99" t="s">
        <v>146</v>
      </c>
      <c r="B14" s="139" t="s">
        <v>71</v>
      </c>
      <c r="C14" s="99" t="s">
        <v>177</v>
      </c>
      <c r="D14" s="99" t="s">
        <v>70</v>
      </c>
      <c r="E14" s="139"/>
      <c r="F14" s="139"/>
      <c r="G14" s="139"/>
      <c r="H14" s="139"/>
      <c r="I14" s="139"/>
      <c r="J14" s="139"/>
      <c r="K14" s="139"/>
      <c r="L14" s="139" t="s">
        <v>14</v>
      </c>
      <c r="M14" s="139" t="s">
        <v>14</v>
      </c>
      <c r="N14" s="139" t="s">
        <v>14</v>
      </c>
      <c r="O14" s="139"/>
      <c r="P14" s="139"/>
      <c r="Q14" s="134" t="s">
        <v>74</v>
      </c>
      <c r="R14" s="99"/>
      <c r="S14" s="106" t="s">
        <v>59</v>
      </c>
      <c r="T14" s="73">
        <v>7500</v>
      </c>
      <c r="U14" s="69" t="s">
        <v>62</v>
      </c>
      <c r="V14" s="181">
        <v>1000</v>
      </c>
      <c r="W14" s="181">
        <v>0</v>
      </c>
      <c r="X14" s="75">
        <f>T14+V14+W14</f>
        <v>8500</v>
      </c>
    </row>
    <row r="15" spans="1:24" ht="90" customHeight="1" x14ac:dyDescent="0.2">
      <c r="A15" s="105" t="s">
        <v>45</v>
      </c>
      <c r="B15" s="105" t="s">
        <v>178</v>
      </c>
      <c r="C15" s="100" t="s">
        <v>179</v>
      </c>
      <c r="D15" s="100" t="s">
        <v>99</v>
      </c>
      <c r="E15" s="105"/>
      <c r="F15" s="105"/>
      <c r="G15" s="105"/>
      <c r="H15" s="105"/>
      <c r="I15" s="105" t="s">
        <v>14</v>
      </c>
      <c r="J15" s="105" t="s">
        <v>14</v>
      </c>
      <c r="K15" s="105" t="s">
        <v>14</v>
      </c>
      <c r="L15" s="105" t="s">
        <v>14</v>
      </c>
      <c r="M15" s="105" t="s">
        <v>14</v>
      </c>
      <c r="N15" s="105" t="s">
        <v>14</v>
      </c>
      <c r="O15" s="105" t="s">
        <v>14</v>
      </c>
      <c r="P15" s="105" t="s">
        <v>14</v>
      </c>
      <c r="Q15" s="100" t="s">
        <v>180</v>
      </c>
      <c r="R15" s="100"/>
      <c r="S15" s="107" t="s">
        <v>59</v>
      </c>
      <c r="T15" s="74">
        <v>1000</v>
      </c>
      <c r="U15" s="105"/>
      <c r="V15" s="181">
        <v>0</v>
      </c>
      <c r="W15" s="181">
        <v>0</v>
      </c>
      <c r="X15" s="98">
        <f>T15+V15+W15</f>
        <v>1000</v>
      </c>
    </row>
    <row r="16" spans="1:24" ht="19.5" customHeight="1" x14ac:dyDescent="0.2">
      <c r="A16" s="217"/>
      <c r="B16" s="246" t="s">
        <v>56</v>
      </c>
      <c r="C16" s="246"/>
      <c r="D16" s="246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8">
        <f>SUM(T13:T15)</f>
        <v>33500</v>
      </c>
      <c r="U16" s="218"/>
      <c r="V16" s="218">
        <f>SUM(V13:V15)</f>
        <v>16000</v>
      </c>
      <c r="W16" s="218">
        <f>SUM(W13:W15)</f>
        <v>0</v>
      </c>
      <c r="X16" s="218">
        <f>SUM(X13:X15)</f>
        <v>49500</v>
      </c>
    </row>
    <row r="17" spans="1:24" ht="12.75" customHeight="1" x14ac:dyDescent="0.2">
      <c r="A17" s="83"/>
      <c r="B17" s="83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</row>
    <row r="18" spans="1:24" x14ac:dyDescent="0.2">
      <c r="A18" s="77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9"/>
      <c r="T18" s="80"/>
      <c r="U18" s="80"/>
      <c r="V18" s="80"/>
      <c r="W18" s="80"/>
      <c r="X18" s="58"/>
    </row>
    <row r="19" spans="1:24" x14ac:dyDescent="0.2">
      <c r="A19" s="51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4"/>
      <c r="T19" s="53"/>
      <c r="U19" s="53"/>
      <c r="V19" s="53"/>
      <c r="W19" s="53"/>
      <c r="X19" s="53"/>
    </row>
    <row r="20" spans="1:24" x14ac:dyDescent="0.2">
      <c r="A20" s="55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7"/>
      <c r="T20" s="58"/>
      <c r="U20" s="58"/>
      <c r="V20" s="58"/>
      <c r="W20" s="58"/>
      <c r="X20" s="58"/>
    </row>
    <row r="21" spans="1:24" x14ac:dyDescent="0.2">
      <c r="A21" s="55"/>
      <c r="B21" s="59"/>
      <c r="C21" s="56"/>
      <c r="D21" s="56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56"/>
      <c r="R21" s="56"/>
      <c r="S21" s="57"/>
      <c r="T21" s="58"/>
      <c r="U21" s="58"/>
      <c r="V21" s="58"/>
      <c r="W21" s="58"/>
      <c r="X21" s="58"/>
    </row>
    <row r="22" spans="1:24" x14ac:dyDescent="0.2">
      <c r="A22" s="51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4"/>
      <c r="T22" s="53"/>
      <c r="U22" s="53"/>
      <c r="V22" s="53"/>
      <c r="W22" s="53"/>
      <c r="X22" s="53"/>
    </row>
    <row r="23" spans="1:24" x14ac:dyDescent="0.2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4"/>
      <c r="T23" s="53"/>
      <c r="U23" s="53"/>
      <c r="V23" s="53"/>
      <c r="W23" s="53"/>
      <c r="X23" s="53"/>
    </row>
    <row r="24" spans="1:24" x14ac:dyDescent="0.2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3"/>
      <c r="T24" s="32"/>
      <c r="U24" s="32"/>
      <c r="V24" s="32"/>
      <c r="W24" s="32"/>
      <c r="X24" s="32"/>
    </row>
    <row r="25" spans="1:24" x14ac:dyDescent="0.2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3"/>
      <c r="T25" s="32"/>
      <c r="U25" s="32"/>
      <c r="V25" s="32"/>
      <c r="W25" s="32"/>
      <c r="X25" s="32"/>
    </row>
    <row r="26" spans="1:24" x14ac:dyDescent="0.2">
      <c r="A26" s="91"/>
      <c r="B26" s="92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1"/>
      <c r="R26" s="93"/>
      <c r="S26" s="91"/>
      <c r="T26" s="91"/>
      <c r="U26" s="91"/>
      <c r="V26" s="91"/>
      <c r="W26" s="91"/>
      <c r="X26" s="91"/>
    </row>
    <row r="27" spans="1:24" x14ac:dyDescent="0.2">
      <c r="A27" s="91"/>
      <c r="B27" s="92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1"/>
      <c r="R27" s="93"/>
      <c r="S27" s="91"/>
      <c r="T27" s="91"/>
      <c r="U27" s="91"/>
      <c r="V27" s="91"/>
      <c r="W27" s="91"/>
      <c r="X27" s="91"/>
    </row>
    <row r="28" spans="1:24" x14ac:dyDescent="0.2">
      <c r="A28" s="91"/>
      <c r="B28" s="92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1"/>
      <c r="R28" s="93"/>
      <c r="S28" s="91"/>
      <c r="T28" s="91"/>
      <c r="U28" s="91"/>
      <c r="V28" s="91"/>
      <c r="W28" s="91"/>
      <c r="X28" s="91"/>
    </row>
    <row r="29" spans="1:24" x14ac:dyDescent="0.2">
      <c r="A29" s="91"/>
      <c r="B29" s="92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1"/>
      <c r="R29" s="93"/>
      <c r="S29" s="91"/>
      <c r="T29" s="91"/>
      <c r="U29" s="91"/>
      <c r="V29" s="91"/>
      <c r="W29" s="91"/>
      <c r="X29" s="91"/>
    </row>
    <row r="30" spans="1:24" x14ac:dyDescent="0.2">
      <c r="A30" s="91"/>
      <c r="B30" s="92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1"/>
      <c r="R30" s="93"/>
      <c r="S30" s="91"/>
      <c r="T30" s="91"/>
      <c r="U30" s="91"/>
      <c r="V30" s="91"/>
      <c r="W30" s="91"/>
      <c r="X30" s="91"/>
    </row>
    <row r="31" spans="1:24" x14ac:dyDescent="0.2">
      <c r="A31" s="91"/>
      <c r="B31" s="92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1"/>
      <c r="R31" s="93"/>
      <c r="S31" s="91"/>
      <c r="T31" s="91"/>
      <c r="U31" s="91"/>
      <c r="V31" s="91"/>
      <c r="W31" s="91"/>
      <c r="X31" s="91"/>
    </row>
    <row r="32" spans="1:24" x14ac:dyDescent="0.2">
      <c r="A32" s="91"/>
      <c r="B32" s="92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1"/>
      <c r="R32" s="93"/>
      <c r="S32" s="91"/>
      <c r="T32" s="91"/>
      <c r="U32" s="91"/>
      <c r="V32" s="91"/>
      <c r="W32" s="91"/>
      <c r="X32" s="91"/>
    </row>
    <row r="33" spans="1:24" x14ac:dyDescent="0.2">
      <c r="A33" s="91"/>
      <c r="B33" s="92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1"/>
      <c r="R33" s="93"/>
      <c r="S33" s="91"/>
      <c r="T33" s="91"/>
      <c r="U33" s="91"/>
      <c r="V33" s="91"/>
      <c r="W33" s="91"/>
      <c r="X33" s="91"/>
    </row>
    <row r="34" spans="1:24" x14ac:dyDescent="0.2">
      <c r="A34" s="91"/>
      <c r="B34" s="92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1"/>
      <c r="R34" s="93"/>
      <c r="S34" s="91"/>
      <c r="T34" s="91"/>
      <c r="U34" s="91"/>
      <c r="V34" s="91"/>
      <c r="W34" s="91"/>
      <c r="X34" s="91"/>
    </row>
    <row r="35" spans="1:24" x14ac:dyDescent="0.2">
      <c r="A35" s="91"/>
      <c r="B35" s="92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1"/>
      <c r="R35" s="93"/>
      <c r="S35" s="91"/>
      <c r="T35" s="91"/>
      <c r="U35" s="91"/>
      <c r="V35" s="91"/>
      <c r="W35" s="91"/>
      <c r="X35" s="91"/>
    </row>
    <row r="36" spans="1:24" x14ac:dyDescent="0.2">
      <c r="A36" s="91"/>
      <c r="B36" s="92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1"/>
      <c r="R36" s="93"/>
      <c r="S36" s="91"/>
      <c r="T36" s="91"/>
      <c r="U36" s="91"/>
      <c r="V36" s="91"/>
      <c r="W36" s="91"/>
      <c r="X36" s="91"/>
    </row>
    <row r="37" spans="1:24" x14ac:dyDescent="0.2">
      <c r="A37" s="91"/>
      <c r="B37" s="92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1"/>
      <c r="R37" s="93"/>
      <c r="S37" s="91"/>
      <c r="T37" s="91"/>
      <c r="U37" s="91"/>
      <c r="V37" s="91"/>
      <c r="W37" s="91"/>
      <c r="X37" s="91"/>
    </row>
    <row r="38" spans="1:24" x14ac:dyDescent="0.2">
      <c r="A38" s="91"/>
      <c r="B38" s="92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1"/>
      <c r="R38" s="93"/>
      <c r="S38" s="91"/>
      <c r="T38" s="91"/>
      <c r="U38" s="91"/>
      <c r="V38" s="91"/>
      <c r="W38" s="91"/>
      <c r="X38" s="91"/>
    </row>
    <row r="39" spans="1:24" x14ac:dyDescent="0.2">
      <c r="A39" s="91"/>
      <c r="B39" s="92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1"/>
      <c r="R39" s="93"/>
      <c r="S39" s="91"/>
      <c r="T39" s="91"/>
      <c r="U39" s="91"/>
      <c r="V39" s="91"/>
      <c r="W39" s="91"/>
      <c r="X39" s="91"/>
    </row>
    <row r="40" spans="1:24" x14ac:dyDescent="0.2">
      <c r="A40" s="91"/>
      <c r="B40" s="92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1"/>
      <c r="R40" s="93"/>
      <c r="S40" s="91"/>
      <c r="T40" s="91"/>
      <c r="U40" s="91"/>
      <c r="V40" s="91"/>
      <c r="W40" s="91"/>
      <c r="X40" s="91"/>
    </row>
    <row r="41" spans="1:24" x14ac:dyDescent="0.2">
      <c r="A41" s="91"/>
      <c r="B41" s="92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1"/>
      <c r="R41" s="93"/>
      <c r="S41" s="91"/>
      <c r="T41" s="91"/>
      <c r="U41" s="91"/>
      <c r="V41" s="91"/>
      <c r="W41" s="91"/>
      <c r="X41" s="91"/>
    </row>
  </sheetData>
  <mergeCells count="23">
    <mergeCell ref="A6:B6"/>
    <mergeCell ref="A5:B5"/>
    <mergeCell ref="C5:Q5"/>
    <mergeCell ref="R10:R11"/>
    <mergeCell ref="A8:B8"/>
    <mergeCell ref="C8:X9"/>
    <mergeCell ref="D10:D11"/>
    <mergeCell ref="E10:P10"/>
    <mergeCell ref="C6:Q6"/>
    <mergeCell ref="S10:X10"/>
    <mergeCell ref="A1:X1"/>
    <mergeCell ref="A2:X2"/>
    <mergeCell ref="A3:X3"/>
    <mergeCell ref="A4:B4"/>
    <mergeCell ref="C4:Q4"/>
    <mergeCell ref="B16:D16"/>
    <mergeCell ref="A7:B7"/>
    <mergeCell ref="A10:A11"/>
    <mergeCell ref="B10:B11"/>
    <mergeCell ref="C10:C11"/>
    <mergeCell ref="C7:Q7"/>
    <mergeCell ref="Q10:Q11"/>
    <mergeCell ref="B12:D12"/>
  </mergeCells>
  <printOptions horizontalCentered="1" verticalCentered="1"/>
  <pageMargins left="0.43307086614173229" right="0.43307086614173229" top="0.74803149606299213" bottom="0.94488188976377963" header="0.31496062992125984" footer="0.31496062992125984"/>
  <pageSetup paperSize="5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W19"/>
  <sheetViews>
    <sheetView tabSelected="1" zoomScale="130" zoomScaleNormal="130" workbookViewId="0">
      <selection activeCell="B1" sqref="B1:F1"/>
    </sheetView>
  </sheetViews>
  <sheetFormatPr baseColWidth="10" defaultRowHeight="12.75" x14ac:dyDescent="0.2"/>
  <cols>
    <col min="2" max="2" width="30.7109375" customWidth="1"/>
    <col min="3" max="3" width="14.140625" customWidth="1"/>
    <col min="4" max="4" width="11.7109375" bestFit="1" customWidth="1"/>
    <col min="5" max="5" width="12.7109375" bestFit="1" customWidth="1"/>
    <col min="6" max="6" width="14.28515625" bestFit="1" customWidth="1"/>
    <col min="7" max="7" width="3.7109375" customWidth="1"/>
  </cols>
  <sheetData>
    <row r="1" spans="2:23" ht="19.5" customHeight="1" x14ac:dyDescent="0.2">
      <c r="B1" s="284" t="s">
        <v>149</v>
      </c>
      <c r="C1" s="284"/>
      <c r="D1" s="284"/>
      <c r="E1" s="284"/>
      <c r="F1" s="284"/>
      <c r="G1" s="133"/>
      <c r="H1" s="133"/>
      <c r="I1" s="66"/>
    </row>
    <row r="2" spans="2:23" ht="20.25" customHeight="1" x14ac:dyDescent="0.2">
      <c r="B2" s="289" t="s">
        <v>22</v>
      </c>
      <c r="C2" s="289"/>
      <c r="D2" s="289"/>
      <c r="E2" s="289"/>
      <c r="F2" s="289"/>
      <c r="G2" s="131"/>
      <c r="H2" s="13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</row>
    <row r="3" spans="2:23" ht="18" customHeight="1" x14ac:dyDescent="0.2">
      <c r="B3" s="289" t="s">
        <v>150</v>
      </c>
      <c r="C3" s="289"/>
      <c r="D3" s="289"/>
      <c r="E3" s="289"/>
      <c r="F3" s="289"/>
      <c r="G3" s="131"/>
      <c r="H3" s="13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</row>
    <row r="4" spans="2:23" ht="21.75" customHeight="1" x14ac:dyDescent="0.2">
      <c r="B4" s="283" t="s">
        <v>106</v>
      </c>
      <c r="C4" s="283"/>
      <c r="D4" s="283"/>
      <c r="E4" s="283"/>
      <c r="F4" s="283"/>
      <c r="G4" s="132"/>
      <c r="H4" s="132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</row>
    <row r="6" spans="2:23" ht="13.5" thickBot="1" x14ac:dyDescent="0.25">
      <c r="B6" s="159"/>
      <c r="C6" s="159"/>
      <c r="D6" s="159"/>
      <c r="E6" s="159"/>
      <c r="F6" s="159"/>
      <c r="G6" s="159"/>
      <c r="H6" s="159"/>
      <c r="I6" s="159"/>
    </row>
    <row r="7" spans="2:23" x14ac:dyDescent="0.2">
      <c r="B7" s="285" t="s">
        <v>52</v>
      </c>
      <c r="C7" s="109" t="s">
        <v>59</v>
      </c>
      <c r="D7" s="61" t="s">
        <v>33</v>
      </c>
      <c r="E7" s="120" t="s">
        <v>53</v>
      </c>
      <c r="F7" s="124" t="s">
        <v>13</v>
      </c>
      <c r="G7" s="287"/>
      <c r="H7" s="288" t="s">
        <v>54</v>
      </c>
      <c r="I7" s="117"/>
    </row>
    <row r="8" spans="2:23" ht="13.5" thickBot="1" x14ac:dyDescent="0.25">
      <c r="B8" s="286"/>
      <c r="C8" s="62" t="s">
        <v>55</v>
      </c>
      <c r="D8" s="62" t="s">
        <v>55</v>
      </c>
      <c r="E8" s="119" t="s">
        <v>55</v>
      </c>
      <c r="F8" s="125" t="s">
        <v>55</v>
      </c>
      <c r="G8" s="287"/>
      <c r="H8" s="288"/>
      <c r="I8" s="117"/>
    </row>
    <row r="9" spans="2:23" x14ac:dyDescent="0.2">
      <c r="B9" s="63" t="s">
        <v>92</v>
      </c>
      <c r="C9" s="110">
        <f>+'Control y Vigilancia'!T26</f>
        <v>68025</v>
      </c>
      <c r="D9" s="111">
        <f>+'Control y Vigilancia'!W26</f>
        <v>1500</v>
      </c>
      <c r="E9" s="121">
        <f>+'Control y Vigilancia'!V26</f>
        <v>6000</v>
      </c>
      <c r="F9" s="126">
        <f>SUM(C9:E9)</f>
        <v>75525</v>
      </c>
      <c r="G9" s="1"/>
      <c r="H9" s="118">
        <v>0</v>
      </c>
      <c r="I9" s="117"/>
    </row>
    <row r="10" spans="2:23" x14ac:dyDescent="0.2">
      <c r="B10" s="64" t="s">
        <v>93</v>
      </c>
      <c r="C10" s="112">
        <f>+'Manejo de Recursos'!T19</f>
        <v>3000</v>
      </c>
      <c r="D10" s="113">
        <f>+'Manejo de Recursos'!W19</f>
        <v>3400</v>
      </c>
      <c r="E10" s="122">
        <f>+'Manejo de Recursos'!V19</f>
        <v>3500</v>
      </c>
      <c r="F10" s="126">
        <f>SUM(C10:E10)</f>
        <v>9900</v>
      </c>
      <c r="G10" s="1"/>
      <c r="H10" s="118">
        <v>1</v>
      </c>
      <c r="I10" s="117"/>
    </row>
    <row r="11" spans="2:23" x14ac:dyDescent="0.2">
      <c r="B11" s="64" t="s">
        <v>96</v>
      </c>
      <c r="C11" s="112">
        <f>+'Ecoturismo y educ amb'!T30</f>
        <v>7200</v>
      </c>
      <c r="D11" s="113">
        <f>+'Ecoturismo y educ amb'!W30</f>
        <v>1200</v>
      </c>
      <c r="E11" s="122">
        <f>+'Ecoturismo y educ amb'!V30</f>
        <v>2700</v>
      </c>
      <c r="F11" s="126">
        <f>SUM(C11:E11)</f>
        <v>11100</v>
      </c>
      <c r="G11" s="1"/>
      <c r="H11" s="118">
        <v>2</v>
      </c>
      <c r="I11" s="117"/>
    </row>
    <row r="12" spans="2:23" x14ac:dyDescent="0.2">
      <c r="B12" s="64" t="s">
        <v>94</v>
      </c>
      <c r="C12" s="112">
        <f>+'Investigacion y Monitoreo'!T25</f>
        <v>3000</v>
      </c>
      <c r="D12" s="113">
        <f>+'Investigacion y Monitoreo'!W25</f>
        <v>0</v>
      </c>
      <c r="E12" s="122">
        <f>+'Investigacion y Monitoreo'!V25</f>
        <v>12000</v>
      </c>
      <c r="F12" s="126">
        <f>SUM(C12:E12)</f>
        <v>15000</v>
      </c>
      <c r="G12" s="1"/>
      <c r="H12" s="118"/>
      <c r="I12" s="117"/>
    </row>
    <row r="13" spans="2:23" x14ac:dyDescent="0.2">
      <c r="B13" s="64" t="s">
        <v>95</v>
      </c>
      <c r="C13" s="112">
        <f>'Fortalecimiento Inst.'!T16</f>
        <v>33500</v>
      </c>
      <c r="D13" s="113">
        <f>+'Fortalecimiento Inst.'!W16</f>
        <v>0</v>
      </c>
      <c r="E13" s="122">
        <f>+'Fortalecimiento Inst.'!V16</f>
        <v>16000</v>
      </c>
      <c r="F13" s="126">
        <f>SUM(C13:E13)</f>
        <v>49500</v>
      </c>
      <c r="G13" s="1"/>
      <c r="H13" s="118"/>
      <c r="I13" s="117"/>
    </row>
    <row r="14" spans="2:23" ht="13.5" thickBot="1" x14ac:dyDescent="0.25">
      <c r="B14" s="157" t="s">
        <v>56</v>
      </c>
      <c r="C14" s="114">
        <f>SUM(C9:C13)</f>
        <v>114725</v>
      </c>
      <c r="D14" s="115">
        <f>SUM(D9:D13)</f>
        <v>6100</v>
      </c>
      <c r="E14" s="123">
        <f>SUM(E9:E13)</f>
        <v>40200</v>
      </c>
      <c r="F14" s="127">
        <f>SUM(F9:F13)</f>
        <v>161025</v>
      </c>
      <c r="G14" s="1"/>
      <c r="H14" s="118"/>
      <c r="I14" s="117"/>
    </row>
    <row r="15" spans="2:23" x14ac:dyDescent="0.2">
      <c r="H15" s="117"/>
      <c r="I15" s="117"/>
    </row>
    <row r="19" spans="7:7" x14ac:dyDescent="0.2">
      <c r="G19" s="65"/>
    </row>
  </sheetData>
  <mergeCells count="7">
    <mergeCell ref="B4:F4"/>
    <mergeCell ref="B1:F1"/>
    <mergeCell ref="B7:B8"/>
    <mergeCell ref="G7:G8"/>
    <mergeCell ref="H7:H8"/>
    <mergeCell ref="B2:F2"/>
    <mergeCell ref="B3:F3"/>
  </mergeCells>
  <pageMargins left="1.1023622047244095" right="0.51181102362204722" top="1.1417322834645669" bottom="0.74803149606299213" header="0.31496062992125984" footer="0.31496062992125984"/>
  <pageSetup scale="81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Control y Vigilancia</vt:lpstr>
      <vt:lpstr>Manejo de Recursos</vt:lpstr>
      <vt:lpstr>Ecoturismo y educ amb</vt:lpstr>
      <vt:lpstr>Investigacion y Monitoreo</vt:lpstr>
      <vt:lpstr>Fortalecimiento Inst.</vt:lpstr>
      <vt:lpstr>Presupuesto Ideal año 2021</vt:lpstr>
      <vt:lpstr>'Investigacion y Monitoreo'!Área_de_impresión</vt:lpstr>
    </vt:vector>
  </TitlesOfParts>
  <Company>CONAP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Samy Palacios</dc:creator>
  <cp:lastModifiedBy>CONAP-KFW</cp:lastModifiedBy>
  <cp:lastPrinted>2021-09-15T02:53:14Z</cp:lastPrinted>
  <dcterms:created xsi:type="dcterms:W3CDTF">2001-01-15T17:49:33Z</dcterms:created>
  <dcterms:modified xsi:type="dcterms:W3CDTF">2021-09-15T02:53:18Z</dcterms:modified>
</cp:coreProperties>
</file>